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450" activeTab="3"/>
  </bookViews>
  <sheets>
    <sheet name="Aikataulu" sheetId="1" r:id="rId1"/>
    <sheet name="Osallistujat" sheetId="2" r:id="rId2"/>
    <sheet name="3_pooli" sheetId="3" r:id="rId3"/>
    <sheet name="M40JO" sheetId="4" r:id="rId4"/>
    <sheet name="M50JO" sheetId="5" r:id="rId5"/>
    <sheet name="M60JO" sheetId="6" r:id="rId6"/>
    <sheet name="M70JO" sheetId="7" r:id="rId7"/>
    <sheet name="Sarjaottelu" sheetId="8" r:id="rId8"/>
    <sheet name="printti" sheetId="9" r:id="rId9"/>
  </sheets>
  <definedNames>
    <definedName name="_xlnm.Print_Area" localSheetId="7">'Sarjaottelu'!$A$1:$O$28</definedName>
  </definedNames>
  <calcPr fullCalcOnLoad="1"/>
</workbook>
</file>

<file path=xl/sharedStrings.xml><?xml version="1.0" encoding="utf-8"?>
<sst xmlns="http://schemas.openxmlformats.org/spreadsheetml/2006/main" count="411" uniqueCount="186">
  <si>
    <t>MBF</t>
  </si>
  <si>
    <t>PT Espoo</t>
  </si>
  <si>
    <t>JysRy</t>
  </si>
  <si>
    <t>PTS-60</t>
  </si>
  <si>
    <t>Wega 1</t>
  </si>
  <si>
    <t>Wega 2</t>
  </si>
  <si>
    <t xml:space="preserve"> </t>
  </si>
  <si>
    <t>Lehtonen Tomi</t>
  </si>
  <si>
    <t>Kurvinen Matti</t>
  </si>
  <si>
    <t>Hallbäck Thomas</t>
  </si>
  <si>
    <t>Rahikainen Jussi</t>
  </si>
  <si>
    <t>M40JO</t>
  </si>
  <si>
    <t>M50JO</t>
  </si>
  <si>
    <t>M60JO</t>
  </si>
  <si>
    <t>M70JO</t>
  </si>
  <si>
    <t>Kettunen Heikki</t>
  </si>
  <si>
    <t>Uusikivi Hannu</t>
  </si>
  <si>
    <t>Nyberg Håkan</t>
  </si>
  <si>
    <t>Reiman Seppo</t>
  </si>
  <si>
    <t>Lehtonen Kari</t>
  </si>
  <si>
    <t>Kara Tauno</t>
  </si>
  <si>
    <t>Huttunen Leif</t>
  </si>
  <si>
    <t>Siitonen Kauko</t>
  </si>
  <si>
    <t>TIP-70</t>
  </si>
  <si>
    <t>Nordling Eero</t>
  </si>
  <si>
    <t>Wega</t>
  </si>
  <si>
    <t>Merimaa Kai</t>
  </si>
  <si>
    <t>Blomfelt Kaj</t>
  </si>
  <si>
    <t>ToTe</t>
  </si>
  <si>
    <t>Väisänen Veikko</t>
  </si>
  <si>
    <t>Niukkanen Pentti</t>
  </si>
  <si>
    <t>Aloitusajat</t>
  </si>
  <si>
    <t>10.00</t>
  </si>
  <si>
    <t>13.30</t>
  </si>
  <si>
    <t>Mäkinen Pertti</t>
  </si>
  <si>
    <t>N40JO</t>
  </si>
  <si>
    <t>Lahtinen Jorma</t>
  </si>
  <si>
    <t>Muinonen Julius</t>
  </si>
  <si>
    <t>Anttila Riku</t>
  </si>
  <si>
    <t>LPTS</t>
  </si>
  <si>
    <t>Karhunen Esa</t>
  </si>
  <si>
    <t>TIP-70 1</t>
  </si>
  <si>
    <t>Nuolioja Jouko</t>
  </si>
  <si>
    <t>Johansson Teemu</t>
  </si>
  <si>
    <t>Reijola Timo</t>
  </si>
  <si>
    <t>Wega 3</t>
  </si>
  <si>
    <t>Sihvo Hannu</t>
  </si>
  <si>
    <t>TIP-70 2</t>
  </si>
  <si>
    <t>Kansonen Jukka</t>
  </si>
  <si>
    <t>HP</t>
  </si>
  <si>
    <t>Lappalainen Matti</t>
  </si>
  <si>
    <t>PT-2000</t>
  </si>
  <si>
    <t>Saapunki Ari</t>
  </si>
  <si>
    <t>TIP-70 3</t>
  </si>
  <si>
    <t>Siekkinen Jarmo</t>
  </si>
  <si>
    <t>Saukko Lauri</t>
  </si>
  <si>
    <t>Atlas</t>
  </si>
  <si>
    <t>Häiväläinen Pekka</t>
  </si>
  <si>
    <t>ToTe 1</t>
  </si>
  <si>
    <t>ToTe 2</t>
  </si>
  <si>
    <t>Toikka Jussi</t>
  </si>
  <si>
    <t>Tyllinen Rainer</t>
  </si>
  <si>
    <t>Virtamo Pirkko</t>
  </si>
  <si>
    <t>Eriksson Eeva</t>
  </si>
  <si>
    <t>RN</t>
  </si>
  <si>
    <t>1-2</t>
  </si>
  <si>
    <t>2-3</t>
  </si>
  <si>
    <t>1-3</t>
  </si>
  <si>
    <t>Erät</t>
  </si>
  <si>
    <t>Tulos</t>
  </si>
  <si>
    <t>Sija</t>
  </si>
  <si>
    <t>Pelit</t>
  </si>
  <si>
    <t>Voitot</t>
  </si>
  <si>
    <t>Seura</t>
  </si>
  <si>
    <t>Cong Xisheng</t>
  </si>
  <si>
    <t>Vyrzhikovsky Vadim</t>
  </si>
  <si>
    <t>Järjestää PTS-60</t>
  </si>
  <si>
    <t>A</t>
  </si>
  <si>
    <t>X</t>
  </si>
  <si>
    <t>B</t>
  </si>
  <si>
    <t>Y</t>
  </si>
  <si>
    <t>K</t>
  </si>
  <si>
    <t>V</t>
  </si>
  <si>
    <t>A-X</t>
  </si>
  <si>
    <t>B-Y</t>
  </si>
  <si>
    <t>A-Y</t>
  </si>
  <si>
    <t>B-X</t>
  </si>
  <si>
    <t>Kotijoukkue</t>
  </si>
  <si>
    <t>Vierasjoukkue</t>
  </si>
  <si>
    <t>Tuomari</t>
  </si>
  <si>
    <t>Suomen Pöytätennisliitto ry - SPTL</t>
  </si>
  <si>
    <t>PÄIVÄMÄÄRÄ</t>
  </si>
  <si>
    <t>SARJAOTTELUN PÖYTÄKIRJA</t>
  </si>
  <si>
    <t>SARJA-LOHKO</t>
  </si>
  <si>
    <t>Joukkue</t>
  </si>
  <si>
    <t>C</t>
  </si>
  <si>
    <t>Z</t>
  </si>
  <si>
    <t>Nelinpelaajat (täytä erikseen)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</si>
  <si>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</si>
  <si>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</si>
  <si>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</si>
  <si>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</si>
  <si>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</si>
  <si>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</si>
  <si>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</si>
  <si>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C-Z</t>
  </si>
  <si>
    <t>A-Z</t>
  </si>
  <si>
    <t>C-Y</t>
  </si>
  <si>
    <t>Nelinp</t>
  </si>
  <si>
    <t>B-Z</t>
  </si>
  <si>
    <t>C-X</t>
  </si>
  <si>
    <t>Allekirjoitukset</t>
  </si>
  <si>
    <t>Voittaja</t>
  </si>
  <si>
    <t>Sarjaottelu_pk.xls  24.1.2008 / Asko Kilpi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</si>
  <si>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</si>
  <si>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</si>
  <si>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</si>
  <si>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</si>
  <si>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/>
  </si>
  <si>
    <t>Nimi</t>
  </si>
  <si>
    <t>Veteraanien Joukkue-SM</t>
  </si>
  <si>
    <t>25.11.2017</t>
  </si>
  <si>
    <t>erät</t>
  </si>
  <si>
    <t>ottelu</t>
  </si>
  <si>
    <t xml:space="preserve">  </t>
  </si>
  <si>
    <t>VETERAANIEN JOUKKUE-SM KILPAILUT</t>
  </si>
  <si>
    <t>SEURA</t>
  </si>
  <si>
    <t>PELAAJA</t>
  </si>
  <si>
    <t>PT 75</t>
  </si>
  <si>
    <t>Majava Anne</t>
  </si>
  <si>
    <t>Pautamo Ellen</t>
  </si>
  <si>
    <t>Koponen Lichun</t>
  </si>
  <si>
    <t>Tsukker Riina</t>
  </si>
  <si>
    <t>LPTS 1</t>
  </si>
  <si>
    <t>Ikonen Lari</t>
  </si>
  <si>
    <t>HIK</t>
  </si>
  <si>
    <t>Äänismaa Juha</t>
  </si>
  <si>
    <t>Penttilä Tomi</t>
  </si>
  <si>
    <t>LPTS 2</t>
  </si>
  <si>
    <t>Kivelä Leo</t>
  </si>
  <si>
    <t>Kauppinen Arto</t>
  </si>
  <si>
    <t>Jokinen Janne</t>
  </si>
  <si>
    <t>Syrjänen Tapio</t>
  </si>
  <si>
    <t>Adewole Akeem</t>
  </si>
  <si>
    <t>Ovaska Jukka</t>
  </si>
  <si>
    <t>Kotamäki Petri</t>
  </si>
  <si>
    <t>PT-Helsinki 1</t>
  </si>
  <si>
    <t>Tujula Risto</t>
  </si>
  <si>
    <t>Pyykkö Sami</t>
  </si>
  <si>
    <t>Vainio Matti</t>
  </si>
  <si>
    <t>Abaijon Samuel</t>
  </si>
  <si>
    <t>PT-Helsinki 2</t>
  </si>
  <si>
    <t>Järvinen Markku</t>
  </si>
  <si>
    <t>KSF</t>
  </si>
  <si>
    <t>Guseff Kaj</t>
  </si>
  <si>
    <t>Forsman Jan</t>
  </si>
  <si>
    <t>LPTS 3</t>
  </si>
  <si>
    <t>Pullinen Aleksei</t>
  </si>
  <si>
    <t>Berghäll Miika</t>
  </si>
  <si>
    <t>Yan Zhuoping</t>
  </si>
  <si>
    <t>Lassila Markus</t>
  </si>
  <si>
    <t>Rimpiläinen Juha</t>
  </si>
  <si>
    <t>PT-Helsinki</t>
  </si>
  <si>
    <t>Kosonen Markku</t>
  </si>
  <si>
    <t>Franssila Rauli</t>
  </si>
  <si>
    <t>Nyberg Jyri</t>
  </si>
  <si>
    <t>TuKa</t>
  </si>
  <si>
    <t>Manni Jouko</t>
  </si>
  <si>
    <t>Autio Martti</t>
  </si>
  <si>
    <t>Serlo Harry</t>
  </si>
  <si>
    <t>Ådahl Robert</t>
  </si>
  <si>
    <t>Eriksson Peter</t>
  </si>
  <si>
    <t>BK</t>
  </si>
  <si>
    <t>Somervuori Jukka</t>
  </si>
  <si>
    <t>Kiias Tom</t>
  </si>
  <si>
    <t>Manner Pekka</t>
  </si>
  <si>
    <t>Oksanen Jorma</t>
  </si>
  <si>
    <t>Myllykangas Timo</t>
  </si>
  <si>
    <t>Varpula Risto</t>
  </si>
  <si>
    <t>Leskinen Kari</t>
  </si>
  <si>
    <t>Söderström Ingvar</t>
  </si>
  <si>
    <t>Holm Veikko</t>
  </si>
  <si>
    <t>Immonen Asko</t>
  </si>
  <si>
    <t>Orivuori Seppo</t>
  </si>
  <si>
    <t>Kortelainen Olavi</t>
  </si>
  <si>
    <t>Kuljunlahti Jorma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</si>
</sst>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mk&quot;;\-#,##0\ &quot;mk&quot;"/>
    <numFmt numFmtId="168" formatCode="#,##0\ &quot;mk&quot;;[Red]\-#,##0\ &quot;mk&quot;"/>
    <numFmt numFmtId="169" formatCode="#,##0.00\ &quot;mk&quot;;\-#,##0.00\ &quot;mk&quot;"/>
    <numFmt numFmtId="170" formatCode="#,##0.00\ &quot;mk&quot;;[Red]\-#,##0.00\ &quot;mk&quot;"/>
    <numFmt numFmtId="171" formatCode="_-* #,##0\ &quot;mk&quot;_-;\-* #,##0\ &quot;mk&quot;_-;_-* &quot;-&quot;\ &quot;mk&quot;_-;_-@_-"/>
    <numFmt numFmtId="172" formatCode="_-* #,##0\ _m_k_-;\-* #,##0\ _m_k_-;_-* &quot;-&quot;\ _m_k_-;_-@_-"/>
    <numFmt numFmtId="173" formatCode="_-* #,##0.00\ &quot;mk&quot;_-;\-* #,##0.00\ &quot;mk&quot;_-;_-* &quot;-&quot;??\ &quot;mk&quot;_-;_-@_-"/>
    <numFmt numFmtId="174" formatCode="_-* #,##0.00\ _m_k_-;\-* #,##0.00\ _m_k_-;_-* &quot;-&quot;??\ _m_k_-;_-@_-"/>
    <numFmt numFmtId="175" formatCode="0_)"/>
    <numFmt numFmtId="176" formatCode="dd\.mm\.yyyy"/>
    <numFmt numFmtId="177" formatCode="&quot;Kyllä&quot;;&quot;Kyllä&quot;;&quot;Ei&quot;"/>
    <numFmt numFmtId="178" formatCode="&quot;Tosi&quot;;&quot;Tosi&quot;;&quot;Epätosi&quot;"/>
    <numFmt numFmtId="179" formatCode="&quot;Käytössä&quot;;&quot;Käytössä&quot;;&quot;Ei käytössä&quot;"/>
    <numFmt numFmtId="180" formatCode="[$€-2]\ #\ ##,000_);[Red]\([$€-2]\ #\ ##,00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sz val="20"/>
      <name val="Arial"/>
      <family val="2"/>
    </font>
    <font>
      <sz val="10"/>
      <name val="Courier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43" fillId="47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13" fillId="13" borderId="1" applyNumberFormat="0" applyAlignment="0" applyProtection="0"/>
    <xf numFmtId="0" fontId="45" fillId="49" borderId="7" applyNumberFormat="0" applyAlignment="0" applyProtection="0"/>
    <xf numFmtId="0" fontId="14" fillId="0" borderId="8" applyNumberFormat="0" applyFill="0" applyAlignment="0" applyProtection="0"/>
    <xf numFmtId="0" fontId="46" fillId="0" borderId="9" applyNumberFormat="0" applyFill="0" applyAlignment="0" applyProtection="0"/>
    <xf numFmtId="0" fontId="26" fillId="0" borderId="0">
      <alignment/>
      <protection/>
    </xf>
    <xf numFmtId="0" fontId="47" fillId="50" borderId="0" applyNumberFormat="0" applyBorder="0" applyAlignment="0" applyProtection="0"/>
    <xf numFmtId="0" fontId="15" fillId="5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16" fillId="44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53" borderId="7" applyNumberFormat="0" applyAlignment="0" applyProtection="0"/>
    <xf numFmtId="0" fontId="55" fillId="54" borderId="16" applyNumberFormat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56" fillId="49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88">
      <alignment/>
      <protection/>
    </xf>
    <xf numFmtId="0" fontId="23" fillId="0" borderId="0" xfId="0" applyFont="1" applyAlignment="1">
      <alignment/>
    </xf>
    <xf numFmtId="0" fontId="0" fillId="0" borderId="0" xfId="89">
      <alignment/>
      <protection/>
    </xf>
    <xf numFmtId="0" fontId="24" fillId="0" borderId="0" xfId="89" applyFont="1">
      <alignment/>
      <protection/>
    </xf>
    <xf numFmtId="0" fontId="25" fillId="0" borderId="0" xfId="89" applyFont="1">
      <alignment/>
      <protection/>
    </xf>
    <xf numFmtId="0" fontId="24" fillId="0" borderId="0" xfId="89" applyFont="1" applyAlignment="1">
      <alignment horizontal="center"/>
      <protection/>
    </xf>
    <xf numFmtId="17" fontId="24" fillId="0" borderId="0" xfId="89" applyNumberFormat="1" applyFont="1" applyAlignment="1">
      <alignment horizontal="center"/>
      <protection/>
    </xf>
    <xf numFmtId="14" fontId="25" fillId="0" borderId="0" xfId="89" applyNumberFormat="1" applyFont="1">
      <alignment/>
      <protection/>
    </xf>
    <xf numFmtId="0" fontId="24" fillId="0" borderId="0" xfId="89" applyFont="1" applyAlignment="1">
      <alignment horizontal="center" vertical="center"/>
      <protection/>
    </xf>
    <xf numFmtId="49" fontId="0" fillId="0" borderId="19" xfId="0" applyNumberFormat="1" applyFill="1" applyBorder="1" applyAlignment="1" applyProtection="1">
      <alignment horizontal="center"/>
      <protection/>
    </xf>
    <xf numFmtId="49" fontId="0" fillId="0" borderId="20" xfId="0" applyNumberFormat="1" applyFont="1" applyFill="1" applyBorder="1" applyAlignment="1" applyProtection="1">
      <alignment horizontal="center"/>
      <protection/>
    </xf>
    <xf numFmtId="0" fontId="21" fillId="0" borderId="21" xfId="84" applyBorder="1">
      <alignment/>
      <protection/>
    </xf>
    <xf numFmtId="0" fontId="28" fillId="0" borderId="22" xfId="84" applyFont="1" applyBorder="1" applyProtection="1">
      <alignment/>
      <protection/>
    </xf>
    <xf numFmtId="0" fontId="21" fillId="0" borderId="22" xfId="84" applyBorder="1">
      <alignment/>
      <protection/>
    </xf>
    <xf numFmtId="0" fontId="21" fillId="0" borderId="22" xfId="84" applyBorder="1" applyProtection="1">
      <alignment/>
      <protection/>
    </xf>
    <xf numFmtId="0" fontId="21" fillId="0" borderId="23" xfId="84" applyBorder="1">
      <alignment/>
      <protection/>
    </xf>
    <xf numFmtId="0" fontId="21" fillId="0" borderId="0" xfId="84">
      <alignment/>
      <protection/>
    </xf>
    <xf numFmtId="0" fontId="21" fillId="0" borderId="24" xfId="84" applyBorder="1">
      <alignment/>
      <protection/>
    </xf>
    <xf numFmtId="0" fontId="21" fillId="0" borderId="0" xfId="84" applyBorder="1">
      <alignment/>
      <protection/>
    </xf>
    <xf numFmtId="0" fontId="0" fillId="0" borderId="0" xfId="84" applyFont="1">
      <alignment/>
      <protection/>
    </xf>
    <xf numFmtId="0" fontId="21" fillId="0" borderId="0" xfId="84" applyBorder="1" applyProtection="1">
      <alignment/>
      <protection/>
    </xf>
    <xf numFmtId="0" fontId="32" fillId="0" borderId="25" xfId="84" applyFont="1" applyFill="1" applyBorder="1" applyProtection="1">
      <alignment/>
      <protection/>
    </xf>
    <xf numFmtId="0" fontId="28" fillId="0" borderId="26" xfId="84" applyFont="1" applyFill="1" applyBorder="1" applyProtection="1">
      <alignment/>
      <protection/>
    </xf>
    <xf numFmtId="0" fontId="21" fillId="0" borderId="27" xfId="84" applyBorder="1">
      <alignment/>
      <protection/>
    </xf>
    <xf numFmtId="0" fontId="29" fillId="0" borderId="0" xfId="84" applyFont="1" applyBorder="1" applyProtection="1">
      <alignment/>
      <protection/>
    </xf>
    <xf numFmtId="0" fontId="28" fillId="0" borderId="0" xfId="84" applyFont="1" applyBorder="1" applyProtection="1">
      <alignment/>
      <protection/>
    </xf>
    <xf numFmtId="0" fontId="30" fillId="0" borderId="0" xfId="84" applyFont="1" applyBorder="1" applyProtection="1">
      <alignment/>
      <protection/>
    </xf>
    <xf numFmtId="0" fontId="21" fillId="0" borderId="28" xfId="84" applyBorder="1">
      <alignment/>
      <protection/>
    </xf>
    <xf numFmtId="0" fontId="27" fillId="0" borderId="0" xfId="84" applyFont="1">
      <alignment/>
      <protection/>
    </xf>
    <xf numFmtId="2" fontId="32" fillId="0" borderId="29" xfId="84" applyNumberFormat="1" applyFont="1" applyFill="1" applyBorder="1" applyAlignment="1">
      <alignment horizontal="center" vertical="center"/>
      <protection/>
    </xf>
    <xf numFmtId="0" fontId="28" fillId="0" borderId="30" xfId="84" applyFont="1" applyFill="1" applyBorder="1" applyAlignment="1" applyProtection="1">
      <alignment horizontal="left" vertical="center" indent="2"/>
      <protection locked="0"/>
    </xf>
    <xf numFmtId="2" fontId="31" fillId="0" borderId="31" xfId="84" applyNumberFormat="1" applyFont="1" applyFill="1" applyBorder="1" applyAlignment="1">
      <alignment horizontal="center"/>
      <protection/>
    </xf>
    <xf numFmtId="0" fontId="0" fillId="0" borderId="30" xfId="84" applyFont="1" applyFill="1" applyBorder="1" applyAlignment="1" applyProtection="1">
      <alignment/>
      <protection locked="0"/>
    </xf>
    <xf numFmtId="0" fontId="31" fillId="0" borderId="0" xfId="84" applyFont="1" applyFill="1" applyBorder="1" applyAlignment="1">
      <alignment horizontal="center"/>
      <protection/>
    </xf>
    <xf numFmtId="2" fontId="31" fillId="0" borderId="32" xfId="84" applyNumberFormat="1" applyFont="1" applyFill="1" applyBorder="1" applyAlignment="1">
      <alignment horizontal="center"/>
      <protection/>
    </xf>
    <xf numFmtId="0" fontId="31" fillId="0" borderId="20" xfId="84" applyFont="1" applyFill="1" applyBorder="1" applyAlignment="1">
      <alignment horizontal="center"/>
      <protection/>
    </xf>
    <xf numFmtId="2" fontId="33" fillId="0" borderId="33" xfId="84" applyNumberFormat="1" applyFont="1" applyFill="1" applyBorder="1" applyAlignment="1">
      <alignment horizontal="left"/>
      <protection/>
    </xf>
    <xf numFmtId="2" fontId="33" fillId="0" borderId="33" xfId="84" applyNumberFormat="1" applyFont="1" applyFill="1" applyBorder="1" applyAlignment="1" applyProtection="1">
      <alignment horizontal="left"/>
      <protection locked="0"/>
    </xf>
    <xf numFmtId="0" fontId="21" fillId="0" borderId="34" xfId="84" applyFill="1" applyBorder="1" applyProtection="1">
      <alignment/>
      <protection locked="0"/>
    </xf>
    <xf numFmtId="2" fontId="21" fillId="0" borderId="0" xfId="84" applyNumberFormat="1" applyFill="1" applyBorder="1">
      <alignment/>
      <protection/>
    </xf>
    <xf numFmtId="0" fontId="21" fillId="0" borderId="0" xfId="84" applyFill="1" applyBorder="1" applyAlignment="1" applyProtection="1">
      <alignment/>
      <protection locked="0"/>
    </xf>
    <xf numFmtId="2" fontId="0" fillId="0" borderId="31" xfId="84" applyNumberFormat="1" applyFont="1" applyFill="1" applyBorder="1" applyAlignment="1">
      <alignment horizontal="center"/>
      <protection/>
    </xf>
    <xf numFmtId="0" fontId="0" fillId="0" borderId="0" xfId="84" applyFont="1" applyFill="1" applyBorder="1" applyAlignment="1">
      <alignment horizontal="center"/>
      <protection/>
    </xf>
    <xf numFmtId="2" fontId="0" fillId="0" borderId="29" xfId="84" applyNumberFormat="1" applyFont="1" applyFill="1" applyBorder="1" applyAlignment="1">
      <alignment horizontal="center"/>
      <protection/>
    </xf>
    <xf numFmtId="0" fontId="0" fillId="0" borderId="35" xfId="84" applyFont="1" applyFill="1" applyBorder="1" applyAlignment="1">
      <alignment horizontal="center"/>
      <protection/>
    </xf>
    <xf numFmtId="0" fontId="33" fillId="0" borderId="0" xfId="84" applyFont="1" applyBorder="1" applyProtection="1">
      <alignment/>
      <protection/>
    </xf>
    <xf numFmtId="0" fontId="28" fillId="0" borderId="0" xfId="84" applyFont="1" applyBorder="1" applyAlignment="1" applyProtection="1">
      <alignment horizontal="left"/>
      <protection/>
    </xf>
    <xf numFmtId="0" fontId="31" fillId="0" borderId="0" xfId="84" applyFont="1" applyBorder="1" applyProtection="1">
      <alignment/>
      <protection/>
    </xf>
    <xf numFmtId="0" fontId="0" fillId="0" borderId="35" xfId="84" applyFont="1" applyBorder="1" applyAlignment="1" applyProtection="1">
      <alignment horizontal="center"/>
      <protection/>
    </xf>
    <xf numFmtId="0" fontId="31" fillId="0" borderId="35" xfId="84" applyFont="1" applyBorder="1" applyAlignment="1" applyProtection="1">
      <alignment horizontal="center"/>
      <protection/>
    </xf>
    <xf numFmtId="0" fontId="31" fillId="0" borderId="36" xfId="84" applyFont="1" applyBorder="1" applyAlignment="1" applyProtection="1">
      <alignment horizontal="center"/>
      <protection/>
    </xf>
    <xf numFmtId="0" fontId="34" fillId="0" borderId="33" xfId="84" applyFont="1" applyBorder="1" applyAlignment="1">
      <alignment horizontal="center"/>
      <protection/>
    </xf>
    <xf numFmtId="0" fontId="0" fillId="0" borderId="26" xfId="84" applyNumberFormat="1" applyFont="1" applyBorder="1" applyProtection="1">
      <alignment/>
      <protection/>
    </xf>
    <xf numFmtId="175" fontId="0" fillId="55" borderId="35" xfId="84" applyNumberFormat="1" applyFont="1" applyFill="1" applyBorder="1" applyAlignment="1" applyProtection="1">
      <alignment horizontal="center"/>
      <protection locked="0"/>
    </xf>
    <xf numFmtId="175" fontId="0" fillId="55" borderId="35" xfId="84" applyNumberFormat="1" applyFont="1" applyFill="1" applyBorder="1" applyAlignment="1" applyProtection="1" quotePrefix="1">
      <alignment horizontal="center"/>
      <protection locked="0"/>
    </xf>
    <xf numFmtId="0" fontId="0" fillId="0" borderId="37" xfId="84" applyFont="1" applyBorder="1" applyAlignment="1" applyProtection="1">
      <alignment horizontal="center"/>
      <protection/>
    </xf>
    <xf numFmtId="0" fontId="0" fillId="0" borderId="38" xfId="84" applyNumberFormat="1" applyFont="1" applyBorder="1" applyAlignment="1">
      <alignment horizontal="center"/>
      <protection/>
    </xf>
    <xf numFmtId="0" fontId="31" fillId="0" borderId="39" xfId="84" applyFont="1" applyFill="1" applyBorder="1" applyAlignment="1" applyProtection="1">
      <alignment horizontal="center"/>
      <protection/>
    </xf>
    <xf numFmtId="0" fontId="31" fillId="0" borderId="40" xfId="84" applyFont="1" applyFill="1" applyBorder="1" applyAlignment="1" applyProtection="1">
      <alignment horizontal="center"/>
      <protection/>
    </xf>
    <xf numFmtId="175" fontId="0" fillId="55" borderId="20" xfId="84" applyNumberFormat="1" applyFont="1" applyFill="1" applyBorder="1" applyAlignment="1" applyProtection="1">
      <alignment horizontal="center"/>
      <protection locked="0"/>
    </xf>
    <xf numFmtId="0" fontId="34" fillId="0" borderId="41" xfId="84" applyFont="1" applyBorder="1" applyAlignment="1">
      <alignment horizontal="center"/>
      <protection/>
    </xf>
    <xf numFmtId="0" fontId="0" fillId="0" borderId="42" xfId="84" applyNumberFormat="1" applyFont="1" applyBorder="1" applyProtection="1">
      <alignment/>
      <protection/>
    </xf>
    <xf numFmtId="175" fontId="0" fillId="55" borderId="43" xfId="84" applyNumberFormat="1" applyFont="1" applyFill="1" applyBorder="1" applyAlignment="1" applyProtection="1">
      <alignment horizontal="center"/>
      <protection locked="0"/>
    </xf>
    <xf numFmtId="0" fontId="32" fillId="0" borderId="26" xfId="84" applyNumberFormat="1" applyFont="1" applyBorder="1" applyProtection="1">
      <alignment/>
      <protection/>
    </xf>
    <xf numFmtId="0" fontId="0" fillId="0" borderId="42" xfId="84" applyNumberFormat="1" applyFont="1" applyBorder="1" applyAlignment="1" applyProtection="1">
      <alignment horizontal="left"/>
      <protection/>
    </xf>
    <xf numFmtId="175" fontId="0" fillId="55" borderId="35" xfId="84" applyNumberFormat="1" applyFont="1" applyFill="1" applyBorder="1" applyAlignment="1" applyProtection="1">
      <alignment horizontal="center" vertical="center"/>
      <protection locked="0"/>
    </xf>
    <xf numFmtId="175" fontId="0" fillId="55" borderId="43" xfId="84" applyNumberFormat="1" applyFont="1" applyFill="1" applyBorder="1" applyAlignment="1" applyProtection="1">
      <alignment horizontal="center" vertical="center"/>
      <protection locked="0"/>
    </xf>
    <xf numFmtId="175" fontId="0" fillId="55" borderId="20" xfId="84" applyNumberFormat="1" applyFont="1" applyFill="1" applyBorder="1" applyAlignment="1" applyProtection="1">
      <alignment horizontal="center" vertical="center"/>
      <protection locked="0"/>
    </xf>
    <xf numFmtId="0" fontId="0" fillId="0" borderId="30" xfId="84" applyFont="1" applyBorder="1" applyProtection="1">
      <alignment/>
      <protection/>
    </xf>
    <xf numFmtId="175" fontId="0" fillId="55" borderId="44" xfId="84" applyNumberFormat="1" applyFont="1" applyFill="1" applyBorder="1" applyAlignment="1" applyProtection="1">
      <alignment horizontal="center"/>
      <protection locked="0"/>
    </xf>
    <xf numFmtId="0" fontId="31" fillId="0" borderId="25" xfId="84" applyFont="1" applyBorder="1" applyProtection="1">
      <alignment/>
      <protection/>
    </xf>
    <xf numFmtId="0" fontId="21" fillId="0" borderId="26" xfId="84" applyBorder="1">
      <alignment/>
      <protection/>
    </xf>
    <xf numFmtId="0" fontId="0" fillId="0" borderId="45" xfId="84" applyFont="1" applyFill="1" applyBorder="1" applyAlignment="1" applyProtection="1">
      <alignment horizontal="center"/>
      <protection/>
    </xf>
    <xf numFmtId="0" fontId="0" fillId="0" borderId="46" xfId="84" applyFont="1" applyFill="1" applyBorder="1" applyAlignment="1" applyProtection="1">
      <alignment horizontal="center"/>
      <protection/>
    </xf>
    <xf numFmtId="0" fontId="28" fillId="56" borderId="47" xfId="84" applyFont="1" applyFill="1" applyBorder="1" applyAlignment="1" applyProtection="1">
      <alignment horizontal="center"/>
      <protection/>
    </xf>
    <xf numFmtId="0" fontId="28" fillId="56" borderId="48" xfId="84" applyFont="1" applyFill="1" applyBorder="1" applyAlignment="1" applyProtection="1">
      <alignment horizontal="center"/>
      <protection/>
    </xf>
    <xf numFmtId="0" fontId="0" fillId="0" borderId="0" xfId="84" applyFont="1" applyBorder="1" applyProtection="1">
      <alignment/>
      <protection/>
    </xf>
    <xf numFmtId="0" fontId="32" fillId="0" borderId="0" xfId="84" applyFont="1" applyBorder="1" applyProtection="1">
      <alignment/>
      <protection/>
    </xf>
    <xf numFmtId="0" fontId="32" fillId="0" borderId="0" xfId="84" applyFont="1" applyBorder="1">
      <alignment/>
      <protection/>
    </xf>
    <xf numFmtId="0" fontId="0" fillId="0" borderId="0" xfId="84" applyFont="1" applyBorder="1">
      <alignment/>
      <protection/>
    </xf>
    <xf numFmtId="0" fontId="21" fillId="0" borderId="31" xfId="84" applyBorder="1">
      <alignment/>
      <protection/>
    </xf>
    <xf numFmtId="0" fontId="21" fillId="0" borderId="49" xfId="84" applyFill="1" applyBorder="1" applyProtection="1">
      <alignment/>
      <protection locked="0"/>
    </xf>
    <xf numFmtId="0" fontId="20" fillId="0" borderId="50" xfId="84" applyFont="1" applyFill="1" applyBorder="1" applyAlignment="1" applyProtection="1">
      <alignment horizontal="left" vertical="center" indent="2"/>
      <protection locked="0"/>
    </xf>
    <xf numFmtId="0" fontId="21" fillId="0" borderId="51" xfId="84" applyBorder="1">
      <alignment/>
      <protection/>
    </xf>
    <xf numFmtId="0" fontId="33" fillId="0" borderId="0" xfId="84" applyFont="1" applyBorder="1" applyAlignment="1">
      <alignment horizontal="left"/>
      <protection/>
    </xf>
    <xf numFmtId="0" fontId="31" fillId="0" borderId="0" xfId="84" applyFont="1">
      <alignment/>
      <protection/>
    </xf>
    <xf numFmtId="0" fontId="28" fillId="0" borderId="0" xfId="84" applyFont="1">
      <alignment/>
      <protection/>
    </xf>
    <xf numFmtId="49" fontId="0" fillId="0" borderId="34" xfId="0" applyNumberFormat="1" applyFont="1" applyFill="1" applyBorder="1" applyAlignment="1" applyProtection="1">
      <alignment horizontal="left"/>
      <protection/>
    </xf>
    <xf numFmtId="49" fontId="35" fillId="0" borderId="52" xfId="0" applyNumberFormat="1" applyFont="1" applyFill="1" applyBorder="1" applyAlignment="1" applyProtection="1">
      <alignment horizontal="left"/>
      <protection/>
    </xf>
    <xf numFmtId="49" fontId="35" fillId="0" borderId="53" xfId="0" applyNumberFormat="1" applyFont="1" applyFill="1" applyBorder="1" applyAlignment="1" applyProtection="1">
      <alignment horizontal="left"/>
      <protection/>
    </xf>
    <xf numFmtId="49" fontId="35" fillId="0" borderId="54" xfId="0" applyNumberFormat="1" applyFont="1" applyFill="1" applyBorder="1" applyAlignment="1" applyProtection="1">
      <alignment horizontal="left"/>
      <protection/>
    </xf>
    <xf numFmtId="49" fontId="0" fillId="0" borderId="55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32" fillId="0" borderId="0" xfId="0" applyNumberFormat="1" applyFont="1" applyFill="1" applyBorder="1" applyAlignment="1" applyProtection="1">
      <alignment horizontal="left"/>
      <protection/>
    </xf>
    <xf numFmtId="49" fontId="21" fillId="0" borderId="56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49" fontId="21" fillId="0" borderId="57" xfId="0" applyNumberFormat="1" applyFont="1" applyFill="1" applyBorder="1" applyAlignment="1" applyProtection="1">
      <alignment horizontal="left"/>
      <protection/>
    </xf>
    <xf numFmtId="49" fontId="21" fillId="0" borderId="58" xfId="0" applyNumberFormat="1" applyFont="1" applyFill="1" applyBorder="1" applyAlignment="1" applyProtection="1">
      <alignment horizontal="left"/>
      <protection/>
    </xf>
    <xf numFmtId="49" fontId="21" fillId="0" borderId="59" xfId="0" applyNumberFormat="1" applyFont="1" applyFill="1" applyBorder="1" applyAlignment="1" applyProtection="1">
      <alignment horizontal="left"/>
      <protection/>
    </xf>
    <xf numFmtId="49" fontId="21" fillId="0" borderId="60" xfId="0" applyNumberFormat="1" applyFont="1" applyFill="1" applyBorder="1" applyAlignment="1" applyProtection="1">
      <alignment horizontal="left"/>
      <protection/>
    </xf>
    <xf numFmtId="49" fontId="0" fillId="0" borderId="61" xfId="0" applyNumberFormat="1" applyFont="1" applyFill="1" applyBorder="1" applyAlignment="1" applyProtection="1">
      <alignment horizontal="left"/>
      <protection/>
    </xf>
    <xf numFmtId="49" fontId="0" fillId="0" borderId="26" xfId="0" applyNumberFormat="1" applyFont="1" applyFill="1" applyBorder="1" applyAlignment="1" applyProtection="1">
      <alignment horizontal="left"/>
      <protection/>
    </xf>
    <xf numFmtId="49" fontId="0" fillId="0" borderId="42" xfId="0" applyNumberFormat="1" applyFont="1" applyFill="1" applyBorder="1" applyAlignment="1" applyProtection="1">
      <alignment horizontal="left"/>
      <protection/>
    </xf>
    <xf numFmtId="49" fontId="0" fillId="0" borderId="35" xfId="0" applyNumberFormat="1" applyFont="1" applyFill="1" applyBorder="1" applyAlignment="1" applyProtection="1">
      <alignment horizontal="left"/>
      <protection/>
    </xf>
    <xf numFmtId="49" fontId="27" fillId="0" borderId="0" xfId="0" applyNumberFormat="1" applyFont="1" applyFill="1" applyBorder="1" applyAlignment="1" applyProtection="1">
      <alignment horizontal="left"/>
      <protection/>
    </xf>
    <xf numFmtId="49" fontId="0" fillId="0" borderId="19" xfId="0" applyNumberFormat="1" applyFont="1" applyFill="1" applyBorder="1" applyAlignment="1" applyProtection="1">
      <alignment horizontal="center"/>
      <protection/>
    </xf>
    <xf numFmtId="49" fontId="0" fillId="0" borderId="37" xfId="0" applyNumberFormat="1" applyFont="1" applyFill="1" applyBorder="1" applyAlignment="1" applyProtection="1">
      <alignment horizontal="center"/>
      <protection/>
    </xf>
    <xf numFmtId="49" fontId="0" fillId="0" borderId="44" xfId="0" applyNumberFormat="1" applyFont="1" applyFill="1" applyBorder="1" applyAlignment="1" applyProtection="1">
      <alignment horizontal="center"/>
      <protection/>
    </xf>
    <xf numFmtId="49" fontId="0" fillId="0" borderId="62" xfId="0" applyNumberFormat="1" applyFont="1" applyFill="1" applyBorder="1" applyAlignment="1" applyProtection="1">
      <alignment horizontal="left"/>
      <protection/>
    </xf>
    <xf numFmtId="0" fontId="0" fillId="0" borderId="42" xfId="0" applyNumberForma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85">
      <alignment/>
      <protection/>
    </xf>
    <xf numFmtId="0" fontId="22" fillId="0" borderId="35" xfId="85" applyNumberFormat="1" applyFont="1" applyFill="1" applyBorder="1" applyAlignment="1" applyProtection="1">
      <alignment horizontal="left"/>
      <protection/>
    </xf>
    <xf numFmtId="49" fontId="22" fillId="0" borderId="35" xfId="85" applyNumberFormat="1" applyFont="1" applyFill="1" applyBorder="1" applyAlignment="1" applyProtection="1">
      <alignment horizontal="left"/>
      <protection/>
    </xf>
    <xf numFmtId="49" fontId="22" fillId="0" borderId="34" xfId="85" applyNumberFormat="1" applyFont="1" applyFill="1" applyBorder="1" applyAlignment="1" applyProtection="1">
      <alignment horizontal="left"/>
      <protection/>
    </xf>
    <xf numFmtId="49" fontId="22" fillId="0" borderId="0" xfId="85" applyNumberFormat="1" applyFont="1" applyFill="1" applyBorder="1" applyAlignment="1" applyProtection="1">
      <alignment horizontal="left"/>
      <protection/>
    </xf>
    <xf numFmtId="49" fontId="22" fillId="0" borderId="26" xfId="85" applyNumberFormat="1" applyFont="1" applyFill="1" applyBorder="1" applyAlignment="1" applyProtection="1">
      <alignment horizontal="left"/>
      <protection/>
    </xf>
    <xf numFmtId="49" fontId="22" fillId="0" borderId="42" xfId="85" applyNumberFormat="1" applyFont="1" applyFill="1" applyBorder="1" applyAlignment="1" applyProtection="1">
      <alignment horizontal="left"/>
      <protection/>
    </xf>
    <xf numFmtId="49" fontId="22" fillId="0" borderId="55" xfId="85" applyNumberFormat="1" applyFont="1" applyFill="1" applyBorder="1" applyAlignment="1" applyProtection="1">
      <alignment horizontal="left"/>
      <protection/>
    </xf>
    <xf numFmtId="49" fontId="22" fillId="0" borderId="42" xfId="85" applyNumberFormat="1" applyFont="1" applyFill="1" applyBorder="1" applyAlignment="1" applyProtection="1">
      <alignment horizontal="center"/>
      <protection/>
    </xf>
    <xf numFmtId="49" fontId="21" fillId="0" borderId="0" xfId="85" applyNumberFormat="1" applyFont="1" applyFill="1" applyBorder="1" applyAlignment="1" applyProtection="1">
      <alignment horizontal="left"/>
      <protection/>
    </xf>
    <xf numFmtId="49" fontId="0" fillId="0" borderId="61" xfId="85" applyNumberFormat="1" applyFont="1" applyFill="1" applyBorder="1" applyAlignment="1" applyProtection="1">
      <alignment horizontal="left"/>
      <protection/>
    </xf>
    <xf numFmtId="49" fontId="0" fillId="0" borderId="26" xfId="85" applyNumberFormat="1" applyFont="1" applyFill="1" applyBorder="1" applyAlignment="1" applyProtection="1">
      <alignment horizontal="left"/>
      <protection/>
    </xf>
    <xf numFmtId="0" fontId="0" fillId="0" borderId="0" xfId="86">
      <alignment/>
      <protection/>
    </xf>
    <xf numFmtId="49" fontId="0" fillId="0" borderId="34" xfId="84" applyNumberFormat="1" applyFont="1" applyFill="1" applyBorder="1" applyAlignment="1" applyProtection="1">
      <alignment horizontal="left"/>
      <protection/>
    </xf>
    <xf numFmtId="49" fontId="22" fillId="0" borderId="25" xfId="85" applyNumberFormat="1" applyFont="1" applyFill="1" applyBorder="1" applyAlignment="1" applyProtection="1">
      <alignment horizontal="left"/>
      <protection/>
    </xf>
    <xf numFmtId="0" fontId="22" fillId="0" borderId="0" xfId="85" applyNumberFormat="1" applyFont="1" applyFill="1" applyBorder="1" applyAlignment="1" applyProtection="1">
      <alignment horizontal="left"/>
      <protection/>
    </xf>
    <xf numFmtId="49" fontId="22" fillId="0" borderId="24" xfId="85" applyNumberFormat="1" applyFont="1" applyFill="1" applyBorder="1" applyAlignment="1" applyProtection="1">
      <alignment horizontal="left"/>
      <protection/>
    </xf>
    <xf numFmtId="0" fontId="0" fillId="0" borderId="0" xfId="89" applyFont="1">
      <alignment/>
      <protection/>
    </xf>
    <xf numFmtId="0" fontId="36" fillId="0" borderId="0" xfId="89" applyFont="1">
      <alignment/>
      <protection/>
    </xf>
    <xf numFmtId="0" fontId="21" fillId="0" borderId="0" xfId="88" applyFont="1" applyAlignment="1">
      <alignment horizontal="center"/>
      <protection/>
    </xf>
    <xf numFmtId="0" fontId="21" fillId="0" borderId="0" xfId="88" applyFont="1">
      <alignment/>
      <protection/>
    </xf>
    <xf numFmtId="0" fontId="21" fillId="0" borderId="0" xfId="88" applyFont="1" applyAlignment="1">
      <alignment horizontal="left"/>
      <protection/>
    </xf>
    <xf numFmtId="0" fontId="28" fillId="0" borderId="0" xfId="88" applyFont="1">
      <alignment/>
      <protection/>
    </xf>
    <xf numFmtId="0" fontId="21" fillId="57" borderId="0" xfId="88" applyFont="1" applyFill="1" applyAlignment="1">
      <alignment horizontal="center"/>
      <protection/>
    </xf>
    <xf numFmtId="0" fontId="21" fillId="57" borderId="0" xfId="88" applyFont="1" applyFill="1">
      <alignment/>
      <protection/>
    </xf>
    <xf numFmtId="0" fontId="28" fillId="0" borderId="0" xfId="88" applyFont="1" applyAlignment="1">
      <alignment horizontal="center"/>
      <protection/>
    </xf>
    <xf numFmtId="49" fontId="0" fillId="6" borderId="35" xfId="0" applyNumberFormat="1" applyFont="1" applyFill="1" applyBorder="1" applyAlignment="1" applyProtection="1">
      <alignment horizontal="left"/>
      <protection/>
    </xf>
    <xf numFmtId="0" fontId="0" fillId="0" borderId="0" xfId="88" applyFont="1" applyAlignment="1">
      <alignment horizontal="left"/>
      <protection/>
    </xf>
    <xf numFmtId="0" fontId="0" fillId="0" borderId="35" xfId="88" applyFont="1" applyBorder="1" applyAlignment="1">
      <alignment horizontal="left"/>
      <protection/>
    </xf>
    <xf numFmtId="0" fontId="21" fillId="58" borderId="0" xfId="84" applyFill="1" applyBorder="1">
      <alignment/>
      <protection/>
    </xf>
    <xf numFmtId="0" fontId="0" fillId="58" borderId="0" xfId="84" applyFont="1" applyFill="1">
      <alignment/>
      <protection/>
    </xf>
    <xf numFmtId="0" fontId="21" fillId="58" borderId="0" xfId="84" applyFill="1" applyBorder="1" applyProtection="1">
      <alignment/>
      <protection/>
    </xf>
    <xf numFmtId="0" fontId="32" fillId="58" borderId="25" xfId="84" applyFont="1" applyFill="1" applyBorder="1" applyProtection="1">
      <alignment/>
      <protection/>
    </xf>
    <xf numFmtId="0" fontId="28" fillId="58" borderId="26" xfId="84" applyFont="1" applyFill="1" applyBorder="1" applyProtection="1">
      <alignment/>
      <protection/>
    </xf>
    <xf numFmtId="0" fontId="21" fillId="58" borderId="27" xfId="84" applyFill="1" applyBorder="1">
      <alignment/>
      <protection/>
    </xf>
    <xf numFmtId="0" fontId="29" fillId="58" borderId="0" xfId="84" applyFont="1" applyFill="1" applyBorder="1" applyProtection="1">
      <alignment/>
      <protection/>
    </xf>
    <xf numFmtId="0" fontId="28" fillId="58" borderId="0" xfId="84" applyFont="1" applyFill="1" applyBorder="1" applyProtection="1">
      <alignment/>
      <protection/>
    </xf>
    <xf numFmtId="0" fontId="30" fillId="58" borderId="0" xfId="84" applyFont="1" applyFill="1" applyBorder="1" applyProtection="1">
      <alignment/>
      <protection/>
    </xf>
    <xf numFmtId="0" fontId="21" fillId="58" borderId="28" xfId="84" applyFill="1" applyBorder="1">
      <alignment/>
      <protection/>
    </xf>
    <xf numFmtId="2" fontId="32" fillId="58" borderId="29" xfId="84" applyNumberFormat="1" applyFont="1" applyFill="1" applyBorder="1" applyAlignment="1">
      <alignment horizontal="center" vertical="center"/>
      <protection/>
    </xf>
    <xf numFmtId="0" fontId="28" fillId="58" borderId="30" xfId="84" applyFont="1" applyFill="1" applyBorder="1" applyAlignment="1" applyProtection="1">
      <alignment horizontal="left" vertical="center" indent="2"/>
      <protection locked="0"/>
    </xf>
    <xf numFmtId="2" fontId="31" fillId="58" borderId="31" xfId="84" applyNumberFormat="1" applyFont="1" applyFill="1" applyBorder="1" applyAlignment="1">
      <alignment horizontal="center"/>
      <protection/>
    </xf>
    <xf numFmtId="0" fontId="0" fillId="58" borderId="30" xfId="84" applyFont="1" applyFill="1" applyBorder="1" applyAlignment="1" applyProtection="1">
      <alignment/>
      <protection locked="0"/>
    </xf>
    <xf numFmtId="0" fontId="31" fillId="58" borderId="0" xfId="84" applyFont="1" applyFill="1" applyBorder="1" applyAlignment="1">
      <alignment horizontal="center"/>
      <protection/>
    </xf>
    <xf numFmtId="2" fontId="31" fillId="58" borderId="32" xfId="84" applyNumberFormat="1" applyFont="1" applyFill="1" applyBorder="1" applyAlignment="1">
      <alignment horizontal="center"/>
      <protection/>
    </xf>
    <xf numFmtId="0" fontId="31" fillId="58" borderId="20" xfId="84" applyFont="1" applyFill="1" applyBorder="1" applyAlignment="1">
      <alignment horizontal="center"/>
      <protection/>
    </xf>
    <xf numFmtId="2" fontId="33" fillId="58" borderId="33" xfId="84" applyNumberFormat="1" applyFont="1" applyFill="1" applyBorder="1" applyAlignment="1">
      <alignment horizontal="left"/>
      <protection/>
    </xf>
    <xf numFmtId="2" fontId="33" fillId="58" borderId="33" xfId="84" applyNumberFormat="1" applyFont="1" applyFill="1" applyBorder="1" applyAlignment="1" applyProtection="1">
      <alignment horizontal="left"/>
      <protection locked="0"/>
    </xf>
    <xf numFmtId="0" fontId="21" fillId="58" borderId="34" xfId="84" applyFill="1" applyBorder="1" applyProtection="1">
      <alignment/>
      <protection locked="0"/>
    </xf>
    <xf numFmtId="2" fontId="21" fillId="58" borderId="0" xfId="84" applyNumberFormat="1" applyFill="1" applyBorder="1">
      <alignment/>
      <protection/>
    </xf>
    <xf numFmtId="0" fontId="21" fillId="58" borderId="0" xfId="84" applyFill="1" applyBorder="1" applyAlignment="1" applyProtection="1">
      <alignment/>
      <protection locked="0"/>
    </xf>
    <xf numFmtId="2" fontId="0" fillId="58" borderId="31" xfId="84" applyNumberFormat="1" applyFont="1" applyFill="1" applyBorder="1" applyAlignment="1">
      <alignment horizontal="center"/>
      <protection/>
    </xf>
    <xf numFmtId="0" fontId="0" fillId="58" borderId="0" xfId="84" applyFont="1" applyFill="1" applyBorder="1" applyAlignment="1">
      <alignment horizontal="center"/>
      <protection/>
    </xf>
    <xf numFmtId="2" fontId="0" fillId="58" borderId="29" xfId="84" applyNumberFormat="1" applyFont="1" applyFill="1" applyBorder="1" applyAlignment="1">
      <alignment horizontal="center"/>
      <protection/>
    </xf>
    <xf numFmtId="0" fontId="0" fillId="58" borderId="35" xfId="84" applyFont="1" applyFill="1" applyBorder="1" applyAlignment="1">
      <alignment horizontal="center"/>
      <protection/>
    </xf>
    <xf numFmtId="0" fontId="33" fillId="58" borderId="0" xfId="84" applyFont="1" applyFill="1" applyBorder="1" applyProtection="1">
      <alignment/>
      <protection/>
    </xf>
    <xf numFmtId="0" fontId="28" fillId="58" borderId="0" xfId="84" applyFont="1" applyFill="1" applyBorder="1" applyAlignment="1" applyProtection="1">
      <alignment horizontal="left"/>
      <protection/>
    </xf>
    <xf numFmtId="0" fontId="31" fillId="58" borderId="0" xfId="84" applyFont="1" applyFill="1" applyBorder="1" applyProtection="1">
      <alignment/>
      <protection/>
    </xf>
    <xf numFmtId="0" fontId="0" fillId="58" borderId="35" xfId="84" applyFont="1" applyFill="1" applyBorder="1" applyAlignment="1" applyProtection="1">
      <alignment horizontal="center"/>
      <protection/>
    </xf>
    <xf numFmtId="0" fontId="31" fillId="58" borderId="35" xfId="84" applyFont="1" applyFill="1" applyBorder="1" applyAlignment="1" applyProtection="1">
      <alignment horizontal="center"/>
      <protection/>
    </xf>
    <xf numFmtId="0" fontId="31" fillId="58" borderId="36" xfId="84" applyFont="1" applyFill="1" applyBorder="1" applyAlignment="1" applyProtection="1">
      <alignment horizontal="center"/>
      <protection/>
    </xf>
    <xf numFmtId="0" fontId="34" fillId="58" borderId="33" xfId="84" applyFont="1" applyFill="1" applyBorder="1" applyAlignment="1">
      <alignment horizontal="center"/>
      <protection/>
    </xf>
    <xf numFmtId="0" fontId="0" fillId="58" borderId="26" xfId="84" applyNumberFormat="1" applyFont="1" applyFill="1" applyBorder="1" applyProtection="1">
      <alignment/>
      <protection/>
    </xf>
    <xf numFmtId="175" fontId="0" fillId="58" borderId="35" xfId="84" applyNumberFormat="1" applyFont="1" applyFill="1" applyBorder="1" applyAlignment="1" applyProtection="1">
      <alignment horizontal="center"/>
      <protection locked="0"/>
    </xf>
    <xf numFmtId="175" fontId="0" fillId="58" borderId="35" xfId="84" applyNumberFormat="1" applyFont="1" applyFill="1" applyBorder="1" applyAlignment="1" applyProtection="1" quotePrefix="1">
      <alignment horizontal="center"/>
      <protection locked="0"/>
    </xf>
    <xf numFmtId="0" fontId="0" fillId="58" borderId="37" xfId="84" applyFont="1" applyFill="1" applyBorder="1" applyAlignment="1" applyProtection="1">
      <alignment horizontal="center"/>
      <protection/>
    </xf>
    <xf numFmtId="0" fontId="0" fillId="58" borderId="38" xfId="84" applyNumberFormat="1" applyFont="1" applyFill="1" applyBorder="1" applyAlignment="1">
      <alignment horizontal="center"/>
      <protection/>
    </xf>
    <xf numFmtId="0" fontId="31" fillId="58" borderId="39" xfId="84" applyFont="1" applyFill="1" applyBorder="1" applyAlignment="1" applyProtection="1">
      <alignment horizontal="center"/>
      <protection/>
    </xf>
    <xf numFmtId="0" fontId="31" fillId="58" borderId="40" xfId="84" applyFont="1" applyFill="1" applyBorder="1" applyAlignment="1" applyProtection="1">
      <alignment horizontal="center"/>
      <protection/>
    </xf>
    <xf numFmtId="175" fontId="0" fillId="58" borderId="20" xfId="84" applyNumberFormat="1" applyFont="1" applyFill="1" applyBorder="1" applyAlignment="1" applyProtection="1">
      <alignment horizontal="center"/>
      <protection locked="0"/>
    </xf>
    <xf numFmtId="0" fontId="34" fillId="58" borderId="41" xfId="84" applyFont="1" applyFill="1" applyBorder="1" applyAlignment="1">
      <alignment horizontal="center"/>
      <protection/>
    </xf>
    <xf numFmtId="0" fontId="0" fillId="58" borderId="42" xfId="84" applyNumberFormat="1" applyFont="1" applyFill="1" applyBorder="1" applyProtection="1">
      <alignment/>
      <protection/>
    </xf>
    <xf numFmtId="175" fontId="0" fillId="58" borderId="43" xfId="84" applyNumberFormat="1" applyFont="1" applyFill="1" applyBorder="1" applyAlignment="1" applyProtection="1">
      <alignment horizontal="center"/>
      <protection locked="0"/>
    </xf>
    <xf numFmtId="0" fontId="32" fillId="58" borderId="26" xfId="84" applyNumberFormat="1" applyFont="1" applyFill="1" applyBorder="1" applyProtection="1">
      <alignment/>
      <protection/>
    </xf>
    <xf numFmtId="0" fontId="0" fillId="58" borderId="42" xfId="84" applyNumberFormat="1" applyFont="1" applyFill="1" applyBorder="1" applyAlignment="1" applyProtection="1">
      <alignment horizontal="left"/>
      <protection/>
    </xf>
    <xf numFmtId="175" fontId="0" fillId="58" borderId="35" xfId="84" applyNumberFormat="1" applyFont="1" applyFill="1" applyBorder="1" applyAlignment="1" applyProtection="1">
      <alignment horizontal="center" vertical="center"/>
      <protection locked="0"/>
    </xf>
    <xf numFmtId="175" fontId="0" fillId="58" borderId="43" xfId="84" applyNumberFormat="1" applyFont="1" applyFill="1" applyBorder="1" applyAlignment="1" applyProtection="1">
      <alignment horizontal="center" vertical="center"/>
      <protection locked="0"/>
    </xf>
    <xf numFmtId="175" fontId="0" fillId="58" borderId="20" xfId="84" applyNumberFormat="1" applyFont="1" applyFill="1" applyBorder="1" applyAlignment="1" applyProtection="1">
      <alignment horizontal="center" vertical="center"/>
      <protection locked="0"/>
    </xf>
    <xf numFmtId="0" fontId="0" fillId="58" borderId="30" xfId="84" applyFont="1" applyFill="1" applyBorder="1" applyProtection="1">
      <alignment/>
      <protection/>
    </xf>
    <xf numFmtId="175" fontId="0" fillId="58" borderId="44" xfId="84" applyNumberFormat="1" applyFont="1" applyFill="1" applyBorder="1" applyAlignment="1" applyProtection="1">
      <alignment horizontal="center"/>
      <protection locked="0"/>
    </xf>
    <xf numFmtId="0" fontId="31" fillId="58" borderId="25" xfId="84" applyFont="1" applyFill="1" applyBorder="1" applyProtection="1">
      <alignment/>
      <protection/>
    </xf>
    <xf numFmtId="0" fontId="21" fillId="58" borderId="26" xfId="84" applyFill="1" applyBorder="1">
      <alignment/>
      <protection/>
    </xf>
    <xf numFmtId="0" fontId="0" fillId="58" borderId="45" xfId="84" applyFont="1" applyFill="1" applyBorder="1" applyAlignment="1" applyProtection="1">
      <alignment horizontal="center"/>
      <protection/>
    </xf>
    <xf numFmtId="0" fontId="0" fillId="58" borderId="46" xfId="84" applyFont="1" applyFill="1" applyBorder="1" applyAlignment="1" applyProtection="1">
      <alignment horizontal="center"/>
      <protection/>
    </xf>
    <xf numFmtId="0" fontId="28" fillId="58" borderId="47" xfId="84" applyFont="1" applyFill="1" applyBorder="1" applyAlignment="1" applyProtection="1">
      <alignment horizontal="center"/>
      <protection/>
    </xf>
    <xf numFmtId="0" fontId="28" fillId="58" borderId="48" xfId="84" applyFont="1" applyFill="1" applyBorder="1" applyAlignment="1" applyProtection="1">
      <alignment horizontal="center"/>
      <protection/>
    </xf>
    <xf numFmtId="0" fontId="0" fillId="58" borderId="0" xfId="84" applyFont="1" applyFill="1" applyBorder="1" applyProtection="1">
      <alignment/>
      <protection/>
    </xf>
    <xf numFmtId="0" fontId="32" fillId="58" borderId="0" xfId="84" applyFont="1" applyFill="1" applyBorder="1" applyProtection="1">
      <alignment/>
      <protection/>
    </xf>
    <xf numFmtId="0" fontId="32" fillId="58" borderId="0" xfId="84" applyFont="1" applyFill="1" applyBorder="1">
      <alignment/>
      <protection/>
    </xf>
    <xf numFmtId="0" fontId="0" fillId="58" borderId="0" xfId="84" applyFont="1" applyFill="1" applyBorder="1">
      <alignment/>
      <protection/>
    </xf>
    <xf numFmtId="0" fontId="21" fillId="58" borderId="0" xfId="84" applyFill="1" applyBorder="1" applyProtection="1">
      <alignment/>
      <protection locked="0"/>
    </xf>
    <xf numFmtId="0" fontId="20" fillId="58" borderId="63" xfId="84" applyFont="1" applyFill="1" applyBorder="1" applyAlignment="1" applyProtection="1">
      <alignment horizontal="left" vertical="center" indent="2"/>
      <protection locked="0"/>
    </xf>
    <xf numFmtId="0" fontId="0" fillId="55" borderId="25" xfId="84" applyFont="1" applyFill="1" applyBorder="1" applyAlignment="1" applyProtection="1">
      <alignment horizontal="left"/>
      <protection locked="0"/>
    </xf>
    <xf numFmtId="0" fontId="21" fillId="55" borderId="30" xfId="84" applyFill="1" applyBorder="1" applyAlignment="1" applyProtection="1">
      <alignment/>
      <protection locked="0"/>
    </xf>
    <xf numFmtId="49" fontId="0" fillId="55" borderId="25" xfId="84" applyNumberFormat="1" applyFont="1" applyFill="1" applyBorder="1" applyAlignment="1" applyProtection="1">
      <alignment horizontal="left"/>
      <protection locked="0"/>
    </xf>
    <xf numFmtId="0" fontId="0" fillId="0" borderId="26" xfId="84" applyFont="1" applyBorder="1" applyAlignment="1" applyProtection="1">
      <alignment/>
      <protection locked="0"/>
    </xf>
    <xf numFmtId="0" fontId="0" fillId="0" borderId="40" xfId="84" applyFont="1" applyBorder="1" applyAlignment="1" applyProtection="1">
      <alignment/>
      <protection locked="0"/>
    </xf>
    <xf numFmtId="0" fontId="27" fillId="0" borderId="25" xfId="84" applyFont="1" applyBorder="1" applyAlignment="1" applyProtection="1">
      <alignment horizontal="center"/>
      <protection/>
    </xf>
    <xf numFmtId="0" fontId="21" fillId="0" borderId="30" xfId="84" applyBorder="1" applyAlignment="1">
      <alignment horizontal="center"/>
      <protection/>
    </xf>
    <xf numFmtId="0" fontId="20" fillId="59" borderId="64" xfId="84" applyFont="1" applyFill="1" applyBorder="1" applyAlignment="1" applyProtection="1">
      <alignment horizontal="left" vertical="center" indent="2"/>
      <protection/>
    </xf>
    <xf numFmtId="0" fontId="21" fillId="59" borderId="64" xfId="84" applyFill="1" applyBorder="1" applyAlignment="1">
      <alignment horizontal="left" vertical="center" indent="2"/>
      <protection/>
    </xf>
    <xf numFmtId="0" fontId="21" fillId="59" borderId="65" xfId="84" applyFill="1" applyBorder="1" applyAlignment="1">
      <alignment horizontal="left" vertical="center" indent="2"/>
      <protection/>
    </xf>
    <xf numFmtId="14" fontId="31" fillId="55" borderId="26" xfId="84" applyNumberFormat="1" applyFont="1" applyFill="1" applyBorder="1" applyAlignment="1" applyProtection="1">
      <alignment horizontal="left"/>
      <protection locked="0"/>
    </xf>
    <xf numFmtId="0" fontId="0" fillId="0" borderId="26" xfId="84" applyFont="1" applyBorder="1" applyAlignment="1" applyProtection="1">
      <alignment horizontal="left"/>
      <protection locked="0"/>
    </xf>
    <xf numFmtId="0" fontId="0" fillId="0" borderId="40" xfId="84" applyFont="1" applyBorder="1" applyAlignment="1" applyProtection="1">
      <alignment horizontal="left"/>
      <protection locked="0"/>
    </xf>
    <xf numFmtId="0" fontId="31" fillId="55" borderId="26" xfId="84" applyFont="1" applyFill="1" applyBorder="1" applyAlignment="1" applyProtection="1">
      <alignment/>
      <protection locked="0"/>
    </xf>
    <xf numFmtId="0" fontId="31" fillId="55" borderId="25" xfId="84" applyFont="1" applyFill="1" applyBorder="1" applyAlignment="1" applyProtection="1">
      <alignment horizontal="left" vertical="center" indent="2"/>
      <protection locked="0"/>
    </xf>
    <xf numFmtId="0" fontId="0" fillId="55" borderId="30" xfId="84" applyFont="1" applyFill="1" applyBorder="1" applyAlignment="1" applyProtection="1">
      <alignment horizontal="left" vertical="center" indent="2"/>
      <protection locked="0"/>
    </xf>
    <xf numFmtId="0" fontId="0" fillId="0" borderId="26" xfId="84" applyFont="1" applyBorder="1" applyAlignment="1" applyProtection="1">
      <alignment horizontal="left" vertical="center" indent="2"/>
      <protection locked="0"/>
    </xf>
    <xf numFmtId="0" fontId="0" fillId="0" borderId="40" xfId="84" applyFont="1" applyBorder="1" applyAlignment="1" applyProtection="1">
      <alignment horizontal="left" vertical="center" indent="2"/>
      <protection locked="0"/>
    </xf>
    <xf numFmtId="0" fontId="27" fillId="58" borderId="25" xfId="84" applyFont="1" applyFill="1" applyBorder="1" applyAlignment="1" applyProtection="1">
      <alignment horizontal="center"/>
      <protection/>
    </xf>
    <xf numFmtId="0" fontId="21" fillId="58" borderId="30" xfId="84" applyFill="1" applyBorder="1" applyAlignment="1">
      <alignment horizontal="center"/>
      <protection/>
    </xf>
    <xf numFmtId="0" fontId="20" fillId="58" borderId="64" xfId="84" applyFont="1" applyFill="1" applyBorder="1" applyAlignment="1" applyProtection="1">
      <alignment horizontal="left" vertical="center" indent="2"/>
      <protection/>
    </xf>
    <xf numFmtId="0" fontId="21" fillId="58" borderId="64" xfId="84" applyFill="1" applyBorder="1" applyAlignment="1">
      <alignment horizontal="left" vertical="center" indent="2"/>
      <protection/>
    </xf>
    <xf numFmtId="0" fontId="21" fillId="58" borderId="65" xfId="84" applyFill="1" applyBorder="1" applyAlignment="1">
      <alignment horizontal="left" vertical="center" indent="2"/>
      <protection/>
    </xf>
    <xf numFmtId="0" fontId="0" fillId="58" borderId="25" xfId="84" applyFont="1" applyFill="1" applyBorder="1" applyAlignment="1" applyProtection="1">
      <alignment horizontal="left"/>
      <protection locked="0"/>
    </xf>
    <xf numFmtId="0" fontId="21" fillId="58" borderId="30" xfId="84" applyFill="1" applyBorder="1" applyAlignment="1" applyProtection="1">
      <alignment/>
      <protection locked="0"/>
    </xf>
    <xf numFmtId="49" fontId="0" fillId="58" borderId="25" xfId="84" applyNumberFormat="1" applyFont="1" applyFill="1" applyBorder="1" applyAlignment="1" applyProtection="1">
      <alignment horizontal="left"/>
      <protection locked="0"/>
    </xf>
    <xf numFmtId="0" fontId="0" fillId="58" borderId="26" xfId="84" applyFont="1" applyFill="1" applyBorder="1" applyAlignment="1" applyProtection="1">
      <alignment/>
      <protection locked="0"/>
    </xf>
    <xf numFmtId="0" fontId="0" fillId="58" borderId="40" xfId="84" applyFont="1" applyFill="1" applyBorder="1" applyAlignment="1" applyProtection="1">
      <alignment/>
      <protection locked="0"/>
    </xf>
    <xf numFmtId="0" fontId="31" fillId="58" borderId="25" xfId="84" applyFont="1" applyFill="1" applyBorder="1" applyAlignment="1" applyProtection="1">
      <alignment horizontal="left" vertical="center" indent="2"/>
      <protection locked="0"/>
    </xf>
    <xf numFmtId="0" fontId="0" fillId="58" borderId="30" xfId="84" applyFont="1" applyFill="1" applyBorder="1" applyAlignment="1" applyProtection="1">
      <alignment horizontal="left" vertical="center" indent="2"/>
      <protection locked="0"/>
    </xf>
    <xf numFmtId="0" fontId="0" fillId="58" borderId="26" xfId="84" applyFont="1" applyFill="1" applyBorder="1" applyAlignment="1" applyProtection="1">
      <alignment horizontal="left" vertical="center" indent="2"/>
      <protection locked="0"/>
    </xf>
    <xf numFmtId="0" fontId="0" fillId="58" borderId="40" xfId="84" applyFont="1" applyFill="1" applyBorder="1" applyAlignment="1" applyProtection="1">
      <alignment horizontal="left" vertical="center" indent="2"/>
      <protection locked="0"/>
    </xf>
    <xf numFmtId="14" fontId="31" fillId="58" borderId="26" xfId="84" applyNumberFormat="1" applyFont="1" applyFill="1" applyBorder="1" applyAlignment="1" applyProtection="1">
      <alignment horizontal="left"/>
      <protection locked="0"/>
    </xf>
    <xf numFmtId="0" fontId="0" fillId="58" borderId="26" xfId="84" applyFont="1" applyFill="1" applyBorder="1" applyAlignment="1" applyProtection="1">
      <alignment horizontal="left"/>
      <protection locked="0"/>
    </xf>
    <xf numFmtId="0" fontId="0" fillId="58" borderId="40" xfId="84" applyFont="1" applyFill="1" applyBorder="1" applyAlignment="1" applyProtection="1">
      <alignment horizontal="left"/>
      <protection locked="0"/>
    </xf>
    <xf numFmtId="0" fontId="31" fillId="58" borderId="26" xfId="84" applyFont="1" applyFill="1" applyBorder="1" applyAlignment="1" applyProtection="1">
      <alignment/>
      <protection locked="0"/>
    </xf>
  </cellXfs>
  <cellStyles count="9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uomautus" xfId="73"/>
    <cellStyle name="Huono" xfId="74"/>
    <cellStyle name="Hyperlink" xfId="75"/>
    <cellStyle name="Hyvä" xfId="76"/>
    <cellStyle name="Input" xfId="77"/>
    <cellStyle name="Laskenta" xfId="78"/>
    <cellStyle name="Linked Cell" xfId="79"/>
    <cellStyle name="Linkitetty solu" xfId="80"/>
    <cellStyle name="Määrittämätön" xfId="81"/>
    <cellStyle name="Neutraali" xfId="82"/>
    <cellStyle name="Neutral" xfId="83"/>
    <cellStyle name="Normaali 2" xfId="84"/>
    <cellStyle name="Normal 2" xfId="85"/>
    <cellStyle name="Normal 2 2" xfId="86"/>
    <cellStyle name="Normal 2_Vet_joukkue_SM_arvonnat" xfId="87"/>
    <cellStyle name="Normal_Aikataulut" xfId="88"/>
    <cellStyle name="Normal_Book1" xfId="89"/>
    <cellStyle name="Note" xfId="90"/>
    <cellStyle name="Otsikko" xfId="91"/>
    <cellStyle name="Otsikko 1" xfId="92"/>
    <cellStyle name="Otsikko 2" xfId="93"/>
    <cellStyle name="Otsikko 3" xfId="94"/>
    <cellStyle name="Otsikko 4" xfId="95"/>
    <cellStyle name="Output" xfId="96"/>
    <cellStyle name="Comma" xfId="97"/>
    <cellStyle name="Comma [0]" xfId="98"/>
    <cellStyle name="Percent" xfId="99"/>
    <cellStyle name="Selittävä teksti" xfId="100"/>
    <cellStyle name="Summa" xfId="101"/>
    <cellStyle name="Syöttö" xfId="102"/>
    <cellStyle name="Tarkistussolu" xfId="103"/>
    <cellStyle name="Title" xfId="104"/>
    <cellStyle name="Total" xfId="105"/>
    <cellStyle name="Tulostus" xfId="106"/>
    <cellStyle name="Currency" xfId="107"/>
    <cellStyle name="Currency [0]" xfId="108"/>
    <cellStyle name="Warning Text" xfId="109"/>
    <cellStyle name="Varoitusteksti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495300</xdr:colOff>
      <xdr:row>6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28675"/>
          <a:ext cx="5753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2" width="9.140625" style="3" customWidth="1"/>
    <col min="3" max="3" width="11.8515625" style="3" bestFit="1" customWidth="1"/>
    <col min="4" max="4" width="21.28125" style="3" bestFit="1" customWidth="1"/>
    <col min="5" max="16384" width="9.140625" style="3" customWidth="1"/>
  </cols>
  <sheetData>
    <row r="1" ht="21.75" customHeight="1"/>
    <row r="2" spans="7:8" ht="21.75" customHeight="1">
      <c r="G2" s="4"/>
      <c r="H2" s="4"/>
    </row>
    <row r="3" ht="21.75" customHeight="1">
      <c r="A3"/>
    </row>
    <row r="4" ht="21.75" customHeight="1">
      <c r="B4"/>
    </row>
    <row r="5" ht="21.75" customHeight="1"/>
    <row r="6" ht="21.75" customHeight="1"/>
    <row r="7" ht="21.75" customHeight="1"/>
    <row r="8" ht="21.75" customHeight="1"/>
    <row r="9" spans="2:4" ht="21.75" customHeight="1">
      <c r="B9" s="130" t="s">
        <v>125</v>
      </c>
      <c r="C9" s="130"/>
      <c r="D9" s="130"/>
    </row>
    <row r="10" ht="21.75" customHeight="1">
      <c r="B10" s="2" t="s">
        <v>76</v>
      </c>
    </row>
    <row r="11" spans="2:8" ht="21.75" customHeight="1">
      <c r="B11" s="130" t="s">
        <v>124</v>
      </c>
      <c r="C11" s="130" t="s">
        <v>6</v>
      </c>
      <c r="D11" s="130" t="s">
        <v>6</v>
      </c>
      <c r="E11" s="129" t="s">
        <v>6</v>
      </c>
      <c r="F11" s="129" t="s">
        <v>6</v>
      </c>
      <c r="G11" s="129" t="s">
        <v>6</v>
      </c>
      <c r="H11" s="129" t="s">
        <v>6</v>
      </c>
    </row>
    <row r="12" spans="2:6" ht="21.75" customHeight="1">
      <c r="B12" s="5" t="s">
        <v>31</v>
      </c>
      <c r="C12" s="5"/>
      <c r="D12" s="8">
        <v>43064</v>
      </c>
      <c r="E12" s="4"/>
      <c r="F12" s="4"/>
    </row>
    <row r="13" ht="21.75" customHeight="1"/>
    <row r="14" spans="2:4" ht="21.75" customHeight="1">
      <c r="B14" s="4" t="s">
        <v>11</v>
      </c>
      <c r="D14" s="7" t="s">
        <v>32</v>
      </c>
    </row>
    <row r="15" spans="2:4" ht="21.75" customHeight="1">
      <c r="B15" s="4" t="s">
        <v>12</v>
      </c>
      <c r="D15" s="6" t="s">
        <v>33</v>
      </c>
    </row>
    <row r="16" spans="2:4" ht="21.75" customHeight="1">
      <c r="B16" s="4" t="s">
        <v>13</v>
      </c>
      <c r="D16" s="6" t="s">
        <v>32</v>
      </c>
    </row>
    <row r="17" spans="2:4" ht="21.75" customHeight="1">
      <c r="B17" s="4" t="s">
        <v>14</v>
      </c>
      <c r="D17" s="6" t="s">
        <v>33</v>
      </c>
    </row>
    <row r="18" spans="2:4" ht="21.75" customHeight="1">
      <c r="B18" s="4" t="s">
        <v>35</v>
      </c>
      <c r="D18" s="9" t="s">
        <v>32</v>
      </c>
    </row>
    <row r="19" ht="21.75" customHeight="1"/>
    <row r="20" spans="2:4" ht="21.75" customHeight="1">
      <c r="B20" s="129" t="s">
        <v>6</v>
      </c>
      <c r="C20" s="129" t="s">
        <v>6</v>
      </c>
      <c r="D20" s="129" t="s">
        <v>6</v>
      </c>
    </row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7"/>
  <sheetViews>
    <sheetView zoomScalePageLayoutView="0" workbookViewId="0" topLeftCell="A64">
      <selection activeCell="A3" sqref="A3"/>
    </sheetView>
  </sheetViews>
  <sheetFormatPr defaultColWidth="9.140625" defaultRowHeight="12.75"/>
  <cols>
    <col min="1" max="1" width="8.7109375" style="1" customWidth="1"/>
    <col min="2" max="2" width="14.7109375" style="1" customWidth="1"/>
    <col min="3" max="3" width="8.7109375" style="1" customWidth="1"/>
    <col min="4" max="4" width="20.7109375" style="1" customWidth="1"/>
    <col min="5" max="16384" width="9.140625" style="1" customWidth="1"/>
  </cols>
  <sheetData>
    <row r="1" ht="16.5" customHeight="1"/>
    <row r="2" spans="1:4" ht="16.5" customHeight="1">
      <c r="A2" s="132"/>
      <c r="B2" s="134" t="s">
        <v>35</v>
      </c>
      <c r="C2" s="132"/>
      <c r="D2" s="132"/>
    </row>
    <row r="3" spans="1:4" ht="16.5" customHeight="1">
      <c r="A3" s="135" t="s">
        <v>64</v>
      </c>
      <c r="B3" s="135" t="s">
        <v>126</v>
      </c>
      <c r="C3" s="136" t="s">
        <v>64</v>
      </c>
      <c r="D3" s="136" t="s">
        <v>127</v>
      </c>
    </row>
    <row r="4" spans="1:4" ht="16.5" customHeight="1">
      <c r="A4" s="131">
        <v>2885</v>
      </c>
      <c r="B4" s="131" t="s">
        <v>28</v>
      </c>
      <c r="C4" s="133"/>
      <c r="D4" s="132"/>
    </row>
    <row r="5" spans="1:4" ht="16.5" customHeight="1">
      <c r="A5" s="131"/>
      <c r="B5" s="131"/>
      <c r="C5" s="133">
        <v>1560</v>
      </c>
      <c r="D5" s="132" t="s">
        <v>62</v>
      </c>
    </row>
    <row r="6" spans="1:4" ht="16.5" customHeight="1">
      <c r="A6" s="131"/>
      <c r="B6" s="131"/>
      <c r="C6" s="133">
        <v>1325</v>
      </c>
      <c r="D6" s="132" t="s">
        <v>63</v>
      </c>
    </row>
    <row r="7" spans="1:4" ht="16.5" customHeight="1">
      <c r="A7" s="131">
        <v>2006</v>
      </c>
      <c r="B7" s="131" t="s">
        <v>23</v>
      </c>
      <c r="C7" s="133"/>
      <c r="D7" s="132"/>
    </row>
    <row r="8" spans="1:4" ht="16.5" customHeight="1">
      <c r="A8" s="131"/>
      <c r="B8" s="131"/>
      <c r="C8" s="133">
        <v>1059</v>
      </c>
      <c r="D8" s="132" t="s">
        <v>131</v>
      </c>
    </row>
    <row r="9" spans="1:4" ht="16.5" customHeight="1">
      <c r="A9" s="131"/>
      <c r="B9" s="131"/>
      <c r="C9" s="133">
        <v>947</v>
      </c>
      <c r="D9" s="132" t="s">
        <v>132</v>
      </c>
    </row>
    <row r="10" spans="1:4" ht="16.5" customHeight="1">
      <c r="A10" s="131">
        <v>1657</v>
      </c>
      <c r="B10" s="131" t="s">
        <v>128</v>
      </c>
      <c r="C10" s="133"/>
      <c r="D10" s="132"/>
    </row>
    <row r="11" spans="1:4" ht="16.5" customHeight="1">
      <c r="A11" s="131"/>
      <c r="B11" s="131"/>
      <c r="C11" s="133">
        <v>923</v>
      </c>
      <c r="D11" s="132" t="s">
        <v>129</v>
      </c>
    </row>
    <row r="12" spans="1:4" ht="16.5" customHeight="1">
      <c r="A12" s="131"/>
      <c r="B12" s="131"/>
      <c r="C12" s="133">
        <v>734</v>
      </c>
      <c r="D12" s="132" t="s">
        <v>130</v>
      </c>
    </row>
    <row r="13" spans="1:4" ht="16.5" customHeight="1">
      <c r="A13" s="131"/>
      <c r="B13" s="131"/>
      <c r="C13" s="133"/>
      <c r="D13" s="132"/>
    </row>
    <row r="14" spans="1:4" ht="16.5" customHeight="1">
      <c r="A14" s="131"/>
      <c r="B14" s="137" t="s">
        <v>11</v>
      </c>
      <c r="C14" s="133"/>
      <c r="D14" s="132"/>
    </row>
    <row r="15" spans="1:4" ht="16.5" customHeight="1">
      <c r="A15" s="135" t="s">
        <v>64</v>
      </c>
      <c r="B15" s="135" t="s">
        <v>126</v>
      </c>
      <c r="C15" s="136" t="s">
        <v>64</v>
      </c>
      <c r="D15" s="136" t="s">
        <v>127</v>
      </c>
    </row>
    <row r="16" spans="1:4" ht="16.5" customHeight="1">
      <c r="A16" s="131">
        <v>4317</v>
      </c>
      <c r="B16" s="131" t="s">
        <v>133</v>
      </c>
      <c r="C16" s="133"/>
      <c r="D16" s="132"/>
    </row>
    <row r="17" spans="1:4" ht="16.5" customHeight="1">
      <c r="A17" s="131"/>
      <c r="B17" s="131"/>
      <c r="C17" s="133">
        <v>2185</v>
      </c>
      <c r="D17" s="132" t="s">
        <v>36</v>
      </c>
    </row>
    <row r="18" spans="1:4" ht="16.5" customHeight="1">
      <c r="A18" s="131"/>
      <c r="B18" s="131"/>
      <c r="C18" s="133">
        <v>2132</v>
      </c>
      <c r="D18" s="132" t="s">
        <v>134</v>
      </c>
    </row>
    <row r="19" spans="1:4" ht="16.5" customHeight="1">
      <c r="A19" s="131">
        <v>4121</v>
      </c>
      <c r="B19" s="131" t="s">
        <v>25</v>
      </c>
      <c r="C19" s="133"/>
      <c r="D19" s="132"/>
    </row>
    <row r="20" spans="1:4" ht="16.5" customHeight="1">
      <c r="A20" s="131"/>
      <c r="B20" s="131"/>
      <c r="C20" s="133">
        <v>2083</v>
      </c>
      <c r="D20" s="132" t="s">
        <v>8</v>
      </c>
    </row>
    <row r="21" spans="1:4" ht="16.5" customHeight="1">
      <c r="A21" s="131"/>
      <c r="B21" s="131"/>
      <c r="C21" s="133">
        <v>2038</v>
      </c>
      <c r="D21" s="132" t="s">
        <v>42</v>
      </c>
    </row>
    <row r="22" spans="1:4" ht="16.5" customHeight="1">
      <c r="A22" s="131"/>
      <c r="B22" s="131"/>
      <c r="C22" s="133">
        <v>1928</v>
      </c>
      <c r="D22" s="132" t="s">
        <v>46</v>
      </c>
    </row>
    <row r="23" spans="1:4" ht="16.5" customHeight="1">
      <c r="A23" s="131">
        <v>4022</v>
      </c>
      <c r="B23" s="131" t="s">
        <v>135</v>
      </c>
      <c r="C23" s="133"/>
      <c r="D23" s="132"/>
    </row>
    <row r="24" spans="1:4" ht="16.5" customHeight="1">
      <c r="A24" s="131"/>
      <c r="B24" s="131"/>
      <c r="C24" s="133">
        <v>2080</v>
      </c>
      <c r="D24" s="132" t="s">
        <v>136</v>
      </c>
    </row>
    <row r="25" spans="1:4" ht="16.5" customHeight="1">
      <c r="A25" s="131"/>
      <c r="B25" s="131"/>
      <c r="C25" s="133">
        <v>1942</v>
      </c>
      <c r="D25" s="132" t="s">
        <v>137</v>
      </c>
    </row>
    <row r="26" spans="1:4" ht="16.5" customHeight="1">
      <c r="A26" s="131">
        <v>3934</v>
      </c>
      <c r="B26" s="131" t="s">
        <v>138</v>
      </c>
      <c r="C26" s="133"/>
      <c r="D26" s="132"/>
    </row>
    <row r="27" spans="1:4" ht="16.5" customHeight="1">
      <c r="A27" s="131"/>
      <c r="B27" s="131"/>
      <c r="C27" s="133">
        <v>1975</v>
      </c>
      <c r="D27" s="132" t="s">
        <v>37</v>
      </c>
    </row>
    <row r="28" spans="1:4" ht="16.5" customHeight="1">
      <c r="A28" s="131"/>
      <c r="B28" s="131"/>
      <c r="C28" s="133">
        <v>1959</v>
      </c>
      <c r="D28" s="132" t="s">
        <v>139</v>
      </c>
    </row>
    <row r="29" spans="1:4" ht="16.5" customHeight="1">
      <c r="A29" s="131"/>
      <c r="B29" s="131"/>
      <c r="C29" s="133">
        <v>1877</v>
      </c>
      <c r="D29" s="132" t="s">
        <v>40</v>
      </c>
    </row>
    <row r="30" spans="1:4" ht="16.5" customHeight="1">
      <c r="A30" s="131">
        <v>3930</v>
      </c>
      <c r="B30" s="131" t="s">
        <v>2</v>
      </c>
      <c r="C30" s="133"/>
      <c r="D30" s="132"/>
    </row>
    <row r="31" spans="1:4" ht="16.5" customHeight="1">
      <c r="A31" s="131"/>
      <c r="B31" s="131"/>
      <c r="C31" s="133">
        <v>2089</v>
      </c>
      <c r="D31" s="132" t="s">
        <v>7</v>
      </c>
    </row>
    <row r="32" spans="1:4" ht="16.5" customHeight="1">
      <c r="A32" s="131"/>
      <c r="B32" s="131"/>
      <c r="C32" s="133">
        <v>1841</v>
      </c>
      <c r="D32" s="132" t="s">
        <v>140</v>
      </c>
    </row>
    <row r="33" spans="1:4" ht="16.5" customHeight="1">
      <c r="A33" s="131">
        <v>3885</v>
      </c>
      <c r="B33" s="131" t="s">
        <v>128</v>
      </c>
      <c r="C33" s="133"/>
      <c r="D33" s="132"/>
    </row>
    <row r="34" spans="1:4" ht="16.5" customHeight="1">
      <c r="A34" s="131"/>
      <c r="B34" s="131"/>
      <c r="C34" s="133">
        <v>2072</v>
      </c>
      <c r="D34" s="132" t="s">
        <v>141</v>
      </c>
    </row>
    <row r="35" spans="1:4" ht="16.5" customHeight="1">
      <c r="A35" s="131"/>
      <c r="B35" s="131"/>
      <c r="C35" s="133">
        <v>1813</v>
      </c>
      <c r="D35" s="132" t="s">
        <v>142</v>
      </c>
    </row>
    <row r="36" spans="1:4" ht="16.5" customHeight="1">
      <c r="A36" s="131">
        <v>3867</v>
      </c>
      <c r="B36" s="131" t="s">
        <v>1</v>
      </c>
      <c r="C36" s="133"/>
      <c r="D36" s="132"/>
    </row>
    <row r="37" spans="1:4" ht="16.5" customHeight="1">
      <c r="A37" s="131"/>
      <c r="B37" s="131"/>
      <c r="C37" s="133">
        <v>1944</v>
      </c>
      <c r="D37" s="132" t="s">
        <v>74</v>
      </c>
    </row>
    <row r="38" spans="1:4" ht="16.5" customHeight="1">
      <c r="A38" s="131"/>
      <c r="B38" s="131"/>
      <c r="C38" s="133">
        <v>1923</v>
      </c>
      <c r="D38" s="132" t="s">
        <v>10</v>
      </c>
    </row>
    <row r="39" spans="1:4" ht="16.5" customHeight="1">
      <c r="A39" s="131"/>
      <c r="B39" s="131"/>
      <c r="C39" s="133">
        <v>1919</v>
      </c>
      <c r="D39" s="132" t="s">
        <v>143</v>
      </c>
    </row>
    <row r="40" spans="1:4" ht="16.5" customHeight="1">
      <c r="A40" s="131">
        <v>3832</v>
      </c>
      <c r="B40" s="131" t="s">
        <v>23</v>
      </c>
      <c r="C40" s="133"/>
      <c r="D40" s="132"/>
    </row>
    <row r="41" spans="1:4" ht="16.5" customHeight="1">
      <c r="A41" s="131"/>
      <c r="B41" s="131"/>
      <c r="C41" s="133">
        <v>1969</v>
      </c>
      <c r="D41" s="132" t="s">
        <v>38</v>
      </c>
    </row>
    <row r="42" spans="1:4" ht="16.5" customHeight="1">
      <c r="A42" s="131"/>
      <c r="B42" s="131"/>
      <c r="C42" s="133">
        <v>1863</v>
      </c>
      <c r="D42" s="132" t="s">
        <v>144</v>
      </c>
    </row>
    <row r="43" spans="1:4" ht="16.5" customHeight="1">
      <c r="A43" s="131"/>
      <c r="B43" s="131"/>
      <c r="C43" s="133">
        <v>1815</v>
      </c>
      <c r="D43" s="132" t="s">
        <v>145</v>
      </c>
    </row>
    <row r="44" spans="1:4" ht="16.5" customHeight="1">
      <c r="A44" s="131">
        <v>3810</v>
      </c>
      <c r="B44" s="131" t="s">
        <v>162</v>
      </c>
      <c r="C44" s="133"/>
      <c r="D44" s="132"/>
    </row>
    <row r="45" spans="1:4" ht="16.5" customHeight="1">
      <c r="A45" s="131"/>
      <c r="B45" s="131"/>
      <c r="C45" s="133">
        <v>1921</v>
      </c>
      <c r="D45" s="132" t="s">
        <v>147</v>
      </c>
    </row>
    <row r="46" spans="1:4" ht="16.5" customHeight="1">
      <c r="A46" s="131"/>
      <c r="B46" s="131"/>
      <c r="C46" s="133">
        <v>1889</v>
      </c>
      <c r="D46" s="132" t="s">
        <v>148</v>
      </c>
    </row>
    <row r="47" spans="1:4" ht="16.5" customHeight="1">
      <c r="A47" s="131">
        <v>3714</v>
      </c>
      <c r="B47" s="131" t="s">
        <v>0</v>
      </c>
      <c r="C47" s="133"/>
      <c r="D47" s="132"/>
    </row>
    <row r="48" spans="1:4" ht="16.5" customHeight="1">
      <c r="A48" s="131"/>
      <c r="B48" s="131"/>
      <c r="C48" s="133">
        <v>1880</v>
      </c>
      <c r="D48" s="132" t="s">
        <v>149</v>
      </c>
    </row>
    <row r="49" spans="1:4" ht="16.5" customHeight="1">
      <c r="A49" s="131"/>
      <c r="B49" s="131"/>
      <c r="C49" s="133">
        <v>1834</v>
      </c>
      <c r="D49" s="132" t="s">
        <v>150</v>
      </c>
    </row>
    <row r="50" spans="1:4" ht="16.5" customHeight="1">
      <c r="A50" s="131">
        <v>3445</v>
      </c>
      <c r="B50" s="131" t="s">
        <v>153</v>
      </c>
      <c r="C50" s="133"/>
      <c r="D50" s="132"/>
    </row>
    <row r="51" spans="1:4" ht="16.5" customHeight="1">
      <c r="A51" s="131"/>
      <c r="B51" s="131"/>
      <c r="C51" s="133">
        <v>1785</v>
      </c>
      <c r="D51" s="132" t="s">
        <v>154</v>
      </c>
    </row>
    <row r="52" spans="1:4" ht="16.5" customHeight="1">
      <c r="A52" s="131"/>
      <c r="B52" s="131"/>
      <c r="C52" s="133">
        <v>1660</v>
      </c>
      <c r="D52" s="132" t="s">
        <v>155</v>
      </c>
    </row>
    <row r="53" spans="1:4" ht="16.5" customHeight="1">
      <c r="A53" s="131">
        <v>2711</v>
      </c>
      <c r="B53" s="131" t="s">
        <v>156</v>
      </c>
      <c r="C53" s="133"/>
      <c r="D53" s="132"/>
    </row>
    <row r="54" spans="1:4" ht="16.5" customHeight="1">
      <c r="A54" s="131"/>
      <c r="B54" s="131"/>
      <c r="C54" s="133">
        <v>1428</v>
      </c>
      <c r="D54" s="132" t="s">
        <v>157</v>
      </c>
    </row>
    <row r="55" spans="1:4" ht="16.5" customHeight="1">
      <c r="A55" s="131"/>
      <c r="B55" s="131"/>
      <c r="C55" s="133">
        <v>1283</v>
      </c>
      <c r="D55" s="132" t="s">
        <v>158</v>
      </c>
    </row>
    <row r="56" spans="1:4" ht="16.5" customHeight="1">
      <c r="A56" s="131"/>
      <c r="B56" s="131"/>
      <c r="C56" s="133"/>
      <c r="D56" s="132"/>
    </row>
    <row r="57" spans="1:4" ht="16.5" customHeight="1">
      <c r="A57" s="131"/>
      <c r="B57" s="137" t="s">
        <v>12</v>
      </c>
      <c r="C57" s="133"/>
      <c r="D57" s="132"/>
    </row>
    <row r="58" spans="1:4" ht="16.5" customHeight="1">
      <c r="A58" s="135" t="s">
        <v>64</v>
      </c>
      <c r="B58" s="135" t="s">
        <v>126</v>
      </c>
      <c r="C58" s="136" t="s">
        <v>64</v>
      </c>
      <c r="D58" s="136" t="s">
        <v>127</v>
      </c>
    </row>
    <row r="59" spans="1:4" ht="16.5" customHeight="1">
      <c r="A59" s="131">
        <v>4166</v>
      </c>
      <c r="B59" s="131" t="s">
        <v>4</v>
      </c>
      <c r="C59" s="133"/>
      <c r="D59" s="132"/>
    </row>
    <row r="60" spans="1:4" ht="16.5" customHeight="1">
      <c r="A60" s="131"/>
      <c r="B60" s="131"/>
      <c r="C60" s="133">
        <v>2083</v>
      </c>
      <c r="D60" s="132" t="s">
        <v>8</v>
      </c>
    </row>
    <row r="61" spans="1:4" ht="16.5" customHeight="1">
      <c r="A61" s="131"/>
      <c r="B61" s="131"/>
      <c r="C61" s="133">
        <v>2083</v>
      </c>
      <c r="D61" s="132" t="s">
        <v>43</v>
      </c>
    </row>
    <row r="62" spans="1:4" ht="16.5" customHeight="1">
      <c r="A62" s="131"/>
      <c r="B62" s="131"/>
      <c r="C62" s="133">
        <v>2038</v>
      </c>
      <c r="D62" s="132" t="s">
        <v>42</v>
      </c>
    </row>
    <row r="63" spans="1:4" ht="16.5" customHeight="1">
      <c r="A63" s="131">
        <v>3972</v>
      </c>
      <c r="B63" s="131" t="s">
        <v>1</v>
      </c>
      <c r="C63" s="133"/>
      <c r="D63" s="132"/>
    </row>
    <row r="64" spans="1:4" ht="16.5" customHeight="1">
      <c r="A64" s="131"/>
      <c r="B64" s="131"/>
      <c r="C64" s="133">
        <v>2028</v>
      </c>
      <c r="D64" s="132" t="s">
        <v>159</v>
      </c>
    </row>
    <row r="65" spans="1:4" ht="16.5" customHeight="1">
      <c r="A65" s="131"/>
      <c r="B65" s="131"/>
      <c r="C65" s="133">
        <v>1944</v>
      </c>
      <c r="D65" s="132" t="s">
        <v>74</v>
      </c>
    </row>
    <row r="66" spans="1:4" ht="16.5" customHeight="1">
      <c r="A66" s="131">
        <v>3964</v>
      </c>
      <c r="B66" s="131" t="s">
        <v>5</v>
      </c>
      <c r="C66" s="133"/>
      <c r="D66" s="132"/>
    </row>
    <row r="67" spans="1:4" ht="16.5" customHeight="1">
      <c r="A67" s="131"/>
      <c r="B67" s="131"/>
      <c r="C67" s="133">
        <v>2023</v>
      </c>
      <c r="D67" s="132" t="s">
        <v>160</v>
      </c>
    </row>
    <row r="68" spans="1:4" ht="16.5" customHeight="1">
      <c r="A68" s="131"/>
      <c r="B68" s="131"/>
      <c r="C68" s="133">
        <v>1941</v>
      </c>
      <c r="D68" s="132" t="s">
        <v>161</v>
      </c>
    </row>
    <row r="69" spans="1:4" ht="16.5" customHeight="1">
      <c r="A69" s="131">
        <v>3934</v>
      </c>
      <c r="B69" s="131" t="s">
        <v>39</v>
      </c>
      <c r="C69" s="133"/>
      <c r="D69" s="132"/>
    </row>
    <row r="70" spans="1:4" ht="16.5" customHeight="1">
      <c r="A70" s="131"/>
      <c r="B70" s="131"/>
      <c r="C70" s="133">
        <v>1975</v>
      </c>
      <c r="D70" s="132" t="s">
        <v>37</v>
      </c>
    </row>
    <row r="71" spans="1:4" ht="16.5" customHeight="1">
      <c r="A71" s="131"/>
      <c r="B71" s="131"/>
      <c r="C71" s="133">
        <v>1959</v>
      </c>
      <c r="D71" s="132" t="s">
        <v>139</v>
      </c>
    </row>
    <row r="72" spans="1:4" ht="16.5" customHeight="1">
      <c r="A72" s="131">
        <v>3885</v>
      </c>
      <c r="B72" s="131" t="s">
        <v>128</v>
      </c>
      <c r="C72" s="133"/>
      <c r="D72" s="132"/>
    </row>
    <row r="73" spans="1:4" ht="16.5" customHeight="1">
      <c r="A73" s="131"/>
      <c r="B73" s="131"/>
      <c r="C73" s="133">
        <v>2072</v>
      </c>
      <c r="D73" s="132" t="s">
        <v>141</v>
      </c>
    </row>
    <row r="74" spans="1:4" ht="16.5" customHeight="1">
      <c r="A74" s="131"/>
      <c r="B74" s="131"/>
      <c r="C74" s="133">
        <v>1813</v>
      </c>
      <c r="D74" s="132" t="s">
        <v>142</v>
      </c>
    </row>
    <row r="75" spans="1:4" ht="16.5" customHeight="1">
      <c r="A75" s="131">
        <v>3832</v>
      </c>
      <c r="B75" s="131" t="s">
        <v>23</v>
      </c>
      <c r="C75" s="133"/>
      <c r="D75" s="132"/>
    </row>
    <row r="76" spans="1:4" ht="16.5" customHeight="1">
      <c r="A76" s="131"/>
      <c r="B76" s="131"/>
      <c r="C76" s="133">
        <v>1969</v>
      </c>
      <c r="D76" s="132" t="s">
        <v>38</v>
      </c>
    </row>
    <row r="77" spans="1:4" ht="16.5" customHeight="1">
      <c r="A77" s="131"/>
      <c r="B77" s="131"/>
      <c r="C77" s="133">
        <v>1863</v>
      </c>
      <c r="D77" s="132" t="s">
        <v>144</v>
      </c>
    </row>
    <row r="78" spans="1:4" ht="16.5" customHeight="1">
      <c r="A78" s="131"/>
      <c r="B78" s="131"/>
      <c r="C78" s="133">
        <v>1815</v>
      </c>
      <c r="D78" s="132" t="s">
        <v>145</v>
      </c>
    </row>
    <row r="79" spans="1:4" ht="16.5" customHeight="1">
      <c r="A79" s="131">
        <v>3712</v>
      </c>
      <c r="B79" s="131" t="s">
        <v>0</v>
      </c>
      <c r="C79" s="133"/>
      <c r="D79" s="132"/>
    </row>
    <row r="80" spans="1:4" ht="16.5" customHeight="1">
      <c r="A80" s="131"/>
      <c r="B80" s="131"/>
      <c r="C80" s="133">
        <v>1880</v>
      </c>
      <c r="D80" s="132" t="s">
        <v>149</v>
      </c>
    </row>
    <row r="81" spans="1:4" ht="16.5" customHeight="1">
      <c r="A81" s="131"/>
      <c r="B81" s="131"/>
      <c r="C81" s="133">
        <v>1832</v>
      </c>
      <c r="D81" s="132" t="s">
        <v>9</v>
      </c>
    </row>
    <row r="82" spans="1:4" ht="16.5" customHeight="1">
      <c r="A82" s="131">
        <v>3648</v>
      </c>
      <c r="B82" s="131" t="s">
        <v>146</v>
      </c>
      <c r="C82" s="133"/>
      <c r="D82" s="132"/>
    </row>
    <row r="83" spans="1:4" ht="16.5" customHeight="1">
      <c r="A83" s="131"/>
      <c r="B83" s="131"/>
      <c r="C83" s="133">
        <v>1855</v>
      </c>
      <c r="D83" s="132" t="s">
        <v>163</v>
      </c>
    </row>
    <row r="84" spans="1:4" ht="16.5" customHeight="1">
      <c r="A84" s="131"/>
      <c r="B84" s="131"/>
      <c r="C84" s="133">
        <v>1793</v>
      </c>
      <c r="D84" s="132" t="s">
        <v>164</v>
      </c>
    </row>
    <row r="85" spans="1:4" ht="16.5" customHeight="1">
      <c r="A85" s="131">
        <v>3623</v>
      </c>
      <c r="B85" s="131" t="s">
        <v>51</v>
      </c>
      <c r="C85" s="133"/>
      <c r="D85" s="132"/>
    </row>
    <row r="86" spans="1:4" ht="16.5" customHeight="1">
      <c r="A86" s="131"/>
      <c r="B86" s="131"/>
      <c r="C86" s="133">
        <v>1910</v>
      </c>
      <c r="D86" s="132" t="s">
        <v>15</v>
      </c>
    </row>
    <row r="87" spans="1:4" ht="16.5" customHeight="1">
      <c r="A87" s="131"/>
      <c r="B87" s="131"/>
      <c r="C87" s="133">
        <v>1713</v>
      </c>
      <c r="D87" s="132" t="s">
        <v>165</v>
      </c>
    </row>
    <row r="88" spans="1:4" ht="16.5" customHeight="1">
      <c r="A88" s="131"/>
      <c r="B88" s="131"/>
      <c r="C88" s="133">
        <v>1696</v>
      </c>
      <c r="D88" s="132" t="s">
        <v>52</v>
      </c>
    </row>
    <row r="89" spans="1:4" ht="16.5" customHeight="1">
      <c r="A89" s="131">
        <v>3486</v>
      </c>
      <c r="B89" s="131" t="s">
        <v>151</v>
      </c>
      <c r="C89" s="133"/>
      <c r="D89" s="132"/>
    </row>
    <row r="90" spans="1:4" ht="16.5" customHeight="1">
      <c r="A90" s="131"/>
      <c r="B90" s="131"/>
      <c r="C90" s="133">
        <v>1866</v>
      </c>
      <c r="D90" s="132" t="s">
        <v>44</v>
      </c>
    </row>
    <row r="91" spans="1:4" ht="16.5" customHeight="1">
      <c r="A91" s="131"/>
      <c r="B91" s="131"/>
      <c r="C91" s="133">
        <v>1620</v>
      </c>
      <c r="D91" s="132" t="s">
        <v>152</v>
      </c>
    </row>
    <row r="92" spans="1:4" ht="16.5" customHeight="1">
      <c r="A92" s="131"/>
      <c r="B92" s="131"/>
      <c r="C92" s="133"/>
      <c r="D92" s="132"/>
    </row>
    <row r="93" spans="1:4" ht="16.5" customHeight="1">
      <c r="A93" s="131"/>
      <c r="B93" s="137" t="s">
        <v>13</v>
      </c>
      <c r="C93" s="133"/>
      <c r="D93" s="132"/>
    </row>
    <row r="94" spans="1:4" ht="16.5" customHeight="1">
      <c r="A94" s="135" t="s">
        <v>64</v>
      </c>
      <c r="B94" s="135" t="s">
        <v>126</v>
      </c>
      <c r="C94" s="136" t="s">
        <v>64</v>
      </c>
      <c r="D94" s="136" t="s">
        <v>127</v>
      </c>
    </row>
    <row r="95" spans="1:4" ht="16.5" customHeight="1">
      <c r="A95" s="131">
        <v>3908</v>
      </c>
      <c r="B95" s="131" t="s">
        <v>166</v>
      </c>
      <c r="C95" s="133"/>
      <c r="D95" s="132"/>
    </row>
    <row r="96" spans="1:4" ht="16.5" customHeight="1">
      <c r="A96" s="131"/>
      <c r="B96" s="131"/>
      <c r="C96" s="133">
        <v>1973</v>
      </c>
      <c r="D96" s="132" t="s">
        <v>167</v>
      </c>
    </row>
    <row r="97" spans="1:4" ht="16.5" customHeight="1">
      <c r="A97" s="131"/>
      <c r="B97" s="131"/>
      <c r="C97" s="133">
        <v>1935</v>
      </c>
      <c r="D97" s="132" t="s">
        <v>168</v>
      </c>
    </row>
    <row r="98" spans="1:4" ht="16.5" customHeight="1">
      <c r="A98" s="131"/>
      <c r="B98" s="131"/>
      <c r="C98" s="133">
        <v>1786</v>
      </c>
      <c r="D98" s="132" t="s">
        <v>169</v>
      </c>
    </row>
    <row r="99" spans="1:4" ht="16.5" customHeight="1">
      <c r="A99" s="131">
        <v>3782</v>
      </c>
      <c r="B99" s="131" t="s">
        <v>25</v>
      </c>
      <c r="C99" s="133"/>
      <c r="D99" s="132"/>
    </row>
    <row r="100" spans="1:4" ht="16.5" customHeight="1">
      <c r="A100" s="131"/>
      <c r="B100" s="131"/>
      <c r="C100" s="133">
        <v>1928</v>
      </c>
      <c r="D100" s="132" t="s">
        <v>46</v>
      </c>
    </row>
    <row r="101" spans="1:4" ht="16.5" customHeight="1">
      <c r="A101" s="131"/>
      <c r="B101" s="131"/>
      <c r="C101" s="133">
        <v>1854</v>
      </c>
      <c r="D101" s="132" t="s">
        <v>17</v>
      </c>
    </row>
    <row r="102" spans="1:4" ht="16.5" customHeight="1">
      <c r="A102" s="131">
        <v>3724</v>
      </c>
      <c r="B102" s="131" t="s">
        <v>49</v>
      </c>
      <c r="C102" s="133"/>
      <c r="D102" s="132"/>
    </row>
    <row r="103" spans="1:4" ht="16.5" customHeight="1">
      <c r="A103" s="131"/>
      <c r="B103" s="131"/>
      <c r="C103" s="133">
        <v>1995</v>
      </c>
      <c r="D103" s="132" t="s">
        <v>50</v>
      </c>
    </row>
    <row r="104" spans="1:4" ht="16.5" customHeight="1">
      <c r="A104" s="131"/>
      <c r="B104" s="131"/>
      <c r="C104" s="133">
        <v>1729</v>
      </c>
      <c r="D104" s="132" t="s">
        <v>75</v>
      </c>
    </row>
    <row r="105" spans="1:4" ht="16.5" customHeight="1">
      <c r="A105" s="131">
        <v>3658</v>
      </c>
      <c r="B105" s="131" t="s">
        <v>2</v>
      </c>
      <c r="C105" s="133"/>
      <c r="D105" s="132"/>
    </row>
    <row r="106" spans="1:4" ht="16.5" customHeight="1">
      <c r="A106" s="131"/>
      <c r="B106" s="131"/>
      <c r="C106" s="133">
        <v>1851</v>
      </c>
      <c r="D106" s="132" t="s">
        <v>19</v>
      </c>
    </row>
    <row r="107" spans="1:4" ht="16.5" customHeight="1">
      <c r="A107" s="131"/>
      <c r="B107" s="131"/>
      <c r="C107" s="133">
        <v>1807</v>
      </c>
      <c r="D107" s="132" t="s">
        <v>20</v>
      </c>
    </row>
    <row r="108" spans="1:4" ht="16.5" customHeight="1">
      <c r="A108" s="131">
        <v>3656</v>
      </c>
      <c r="B108" s="131" t="s">
        <v>0</v>
      </c>
      <c r="C108" s="133"/>
      <c r="D108" s="132"/>
    </row>
    <row r="109" spans="1:4" ht="16.5" customHeight="1">
      <c r="A109" s="131"/>
      <c r="B109" s="131"/>
      <c r="C109" s="133">
        <v>1832</v>
      </c>
      <c r="D109" s="132" t="s">
        <v>9</v>
      </c>
    </row>
    <row r="110" spans="1:4" ht="16.5" customHeight="1">
      <c r="A110" s="131"/>
      <c r="B110" s="131"/>
      <c r="C110" s="133">
        <v>1824</v>
      </c>
      <c r="D110" s="132" t="s">
        <v>170</v>
      </c>
    </row>
    <row r="111" spans="1:4" ht="16.5" customHeight="1">
      <c r="A111" s="131"/>
      <c r="B111" s="131"/>
      <c r="C111" s="133">
        <v>1789</v>
      </c>
      <c r="D111" s="132" t="s">
        <v>171</v>
      </c>
    </row>
    <row r="112" spans="1:4" ht="16.5" customHeight="1">
      <c r="A112" s="131">
        <v>3516</v>
      </c>
      <c r="B112" s="131" t="s">
        <v>51</v>
      </c>
      <c r="C112" s="133"/>
      <c r="D112" s="132"/>
    </row>
    <row r="113" spans="1:4" ht="16.5" customHeight="1">
      <c r="A113" s="131"/>
      <c r="B113" s="131"/>
      <c r="C113" s="133">
        <v>1803</v>
      </c>
      <c r="D113" s="132" t="s">
        <v>18</v>
      </c>
    </row>
    <row r="114" spans="1:4" ht="16.5" customHeight="1">
      <c r="A114" s="131"/>
      <c r="B114" s="131"/>
      <c r="C114" s="133">
        <v>1713</v>
      </c>
      <c r="D114" s="132" t="s">
        <v>165</v>
      </c>
    </row>
    <row r="115" spans="1:4" ht="16.5" customHeight="1">
      <c r="A115" s="131">
        <v>3454</v>
      </c>
      <c r="B115" s="131" t="s">
        <v>41</v>
      </c>
      <c r="C115" s="133"/>
      <c r="D115" s="132"/>
    </row>
    <row r="116" spans="1:4" ht="16.5" customHeight="1">
      <c r="A116" s="131"/>
      <c r="B116" s="131"/>
      <c r="C116" s="133">
        <v>1813</v>
      </c>
      <c r="D116" s="132" t="s">
        <v>48</v>
      </c>
    </row>
    <row r="117" spans="1:4" ht="16.5" customHeight="1">
      <c r="A117" s="131"/>
      <c r="B117" s="131"/>
      <c r="C117" s="133">
        <v>1641</v>
      </c>
      <c r="D117" s="132" t="s">
        <v>24</v>
      </c>
    </row>
    <row r="118" spans="1:4" ht="16.5" customHeight="1">
      <c r="A118" s="131">
        <v>3353</v>
      </c>
      <c r="B118" s="131" t="s">
        <v>172</v>
      </c>
      <c r="C118" s="133"/>
      <c r="D118" s="132"/>
    </row>
    <row r="119" spans="1:4" ht="16.5" customHeight="1">
      <c r="A119" s="131"/>
      <c r="B119" s="131"/>
      <c r="C119" s="133">
        <v>1694</v>
      </c>
      <c r="D119" s="132" t="s">
        <v>173</v>
      </c>
    </row>
    <row r="120" spans="1:4" ht="16.5" customHeight="1">
      <c r="A120" s="131"/>
      <c r="B120" s="131"/>
      <c r="C120" s="133">
        <v>1659</v>
      </c>
      <c r="D120" s="132" t="s">
        <v>174</v>
      </c>
    </row>
    <row r="121" spans="1:4" ht="16.5" customHeight="1">
      <c r="A121" s="131">
        <v>3245</v>
      </c>
      <c r="B121" s="131" t="s">
        <v>47</v>
      </c>
      <c r="C121" s="133"/>
      <c r="D121" s="132"/>
    </row>
    <row r="122" spans="1:4" ht="16.5" customHeight="1">
      <c r="A122" s="131"/>
      <c r="B122" s="131"/>
      <c r="C122" s="133">
        <v>1637</v>
      </c>
      <c r="D122" s="132" t="s">
        <v>54</v>
      </c>
    </row>
    <row r="123" spans="1:4" ht="19.5" customHeight="1">
      <c r="A123" s="131"/>
      <c r="B123" s="131"/>
      <c r="C123" s="133">
        <v>1608</v>
      </c>
      <c r="D123" s="132" t="s">
        <v>175</v>
      </c>
    </row>
    <row r="124" spans="1:4" ht="19.5" customHeight="1">
      <c r="A124" s="131">
        <v>2757</v>
      </c>
      <c r="B124" s="131" t="s">
        <v>53</v>
      </c>
      <c r="C124" s="133"/>
      <c r="D124" s="132"/>
    </row>
    <row r="125" spans="1:4" ht="19.5" customHeight="1">
      <c r="A125" s="131"/>
      <c r="B125" s="131"/>
      <c r="C125" s="133">
        <v>1415</v>
      </c>
      <c r="D125" s="132" t="s">
        <v>176</v>
      </c>
    </row>
    <row r="126" spans="1:4" ht="19.5" customHeight="1">
      <c r="A126" s="131"/>
      <c r="B126" s="131"/>
      <c r="C126" s="133">
        <v>1342</v>
      </c>
      <c r="D126" s="132" t="s">
        <v>177</v>
      </c>
    </row>
    <row r="127" spans="1:4" ht="19.5" customHeight="1">
      <c r="A127" s="131"/>
      <c r="B127" s="131"/>
      <c r="C127" s="133">
        <v>1313</v>
      </c>
      <c r="D127" s="132" t="s">
        <v>178</v>
      </c>
    </row>
    <row r="128" spans="1:4" ht="19.5" customHeight="1">
      <c r="A128" s="131"/>
      <c r="B128" s="131"/>
      <c r="C128" s="133"/>
      <c r="D128" s="132"/>
    </row>
    <row r="129" spans="1:4" ht="19.5" customHeight="1">
      <c r="A129" s="131"/>
      <c r="B129" s="137" t="s">
        <v>14</v>
      </c>
      <c r="C129" s="133"/>
      <c r="D129" s="132"/>
    </row>
    <row r="130" spans="1:4" ht="19.5" customHeight="1">
      <c r="A130" s="135" t="s">
        <v>64</v>
      </c>
      <c r="B130" s="135" t="s">
        <v>126</v>
      </c>
      <c r="C130" s="136" t="s">
        <v>64</v>
      </c>
      <c r="D130" s="136" t="s">
        <v>127</v>
      </c>
    </row>
    <row r="131" spans="1:4" ht="19.5" customHeight="1">
      <c r="A131" s="131">
        <v>3517</v>
      </c>
      <c r="B131" s="131" t="s">
        <v>4</v>
      </c>
      <c r="C131" s="133"/>
      <c r="D131" s="132"/>
    </row>
    <row r="132" spans="1:4" ht="19.5" customHeight="1">
      <c r="A132" s="131"/>
      <c r="B132" s="131"/>
      <c r="C132" s="133">
        <v>1854</v>
      </c>
      <c r="D132" s="132" t="s">
        <v>17</v>
      </c>
    </row>
    <row r="133" spans="1:4" ht="19.5" customHeight="1">
      <c r="A133" s="131"/>
      <c r="B133" s="131"/>
      <c r="C133" s="133">
        <v>1663</v>
      </c>
      <c r="D133" s="132" t="s">
        <v>26</v>
      </c>
    </row>
    <row r="134" spans="1:4" ht="19.5" customHeight="1">
      <c r="A134" s="131">
        <v>3371</v>
      </c>
      <c r="B134" s="131" t="s">
        <v>5</v>
      </c>
      <c r="C134" s="133"/>
      <c r="D134" s="132"/>
    </row>
    <row r="135" spans="1:4" ht="19.5" customHeight="1">
      <c r="A135" s="131"/>
      <c r="B135" s="131"/>
      <c r="C135" s="133">
        <v>1705</v>
      </c>
      <c r="D135" s="132" t="s">
        <v>21</v>
      </c>
    </row>
    <row r="136" spans="1:4" ht="19.5" customHeight="1">
      <c r="A136" s="131"/>
      <c r="B136" s="131"/>
      <c r="C136" s="133">
        <v>1666</v>
      </c>
      <c r="D136" s="132" t="s">
        <v>22</v>
      </c>
    </row>
    <row r="137" spans="1:4" ht="19.5" customHeight="1">
      <c r="A137" s="131">
        <v>3338</v>
      </c>
      <c r="B137" s="131" t="s">
        <v>45</v>
      </c>
      <c r="C137" s="133"/>
      <c r="D137" s="132"/>
    </row>
    <row r="138" spans="1:4" ht="19.5" customHeight="1">
      <c r="A138" s="131"/>
      <c r="B138" s="131"/>
      <c r="C138" s="133">
        <v>1717</v>
      </c>
      <c r="D138" s="132" t="s">
        <v>27</v>
      </c>
    </row>
    <row r="139" spans="1:4" ht="19.5" customHeight="1">
      <c r="A139" s="131"/>
      <c r="B139" s="131"/>
      <c r="C139" s="133">
        <v>1621</v>
      </c>
      <c r="D139" s="132" t="s">
        <v>179</v>
      </c>
    </row>
    <row r="140" spans="1:4" ht="19.5" customHeight="1">
      <c r="A140" s="131">
        <v>3312</v>
      </c>
      <c r="B140" s="131" t="s">
        <v>128</v>
      </c>
      <c r="C140" s="133"/>
      <c r="D140" s="132"/>
    </row>
    <row r="141" spans="1:4" ht="19.5" customHeight="1">
      <c r="A141" s="131"/>
      <c r="B141" s="131"/>
      <c r="C141" s="133">
        <v>1662</v>
      </c>
      <c r="D141" s="132" t="s">
        <v>180</v>
      </c>
    </row>
    <row r="142" spans="1:4" ht="19.5" customHeight="1">
      <c r="A142" s="131"/>
      <c r="B142" s="131"/>
      <c r="C142" s="133">
        <v>1650</v>
      </c>
      <c r="D142" s="132" t="s">
        <v>181</v>
      </c>
    </row>
    <row r="143" spans="1:4" ht="19.5" customHeight="1">
      <c r="A143" s="131">
        <v>3263</v>
      </c>
      <c r="B143" s="131" t="s">
        <v>51</v>
      </c>
      <c r="C143" s="133"/>
      <c r="D143" s="132"/>
    </row>
    <row r="144" spans="1:4" ht="19.5" customHeight="1">
      <c r="A144" s="132"/>
      <c r="B144" s="132"/>
      <c r="C144" s="133">
        <v>1803</v>
      </c>
      <c r="D144" s="132" t="s">
        <v>18</v>
      </c>
    </row>
    <row r="145" spans="1:4" ht="19.5" customHeight="1">
      <c r="A145" s="132"/>
      <c r="B145" s="132"/>
      <c r="C145" s="133">
        <v>1460</v>
      </c>
      <c r="D145" s="132" t="s">
        <v>55</v>
      </c>
    </row>
    <row r="146" spans="1:4" ht="19.5" customHeight="1">
      <c r="A146" s="131">
        <v>3095</v>
      </c>
      <c r="B146" s="131" t="s">
        <v>58</v>
      </c>
      <c r="C146" s="133"/>
      <c r="D146" s="132"/>
    </row>
    <row r="147" spans="1:4" ht="19.5" customHeight="1">
      <c r="A147" s="131"/>
      <c r="B147" s="131"/>
      <c r="C147" s="133">
        <v>1559</v>
      </c>
      <c r="D147" s="132" t="s">
        <v>60</v>
      </c>
    </row>
    <row r="148" spans="1:4" ht="19.5" customHeight="1">
      <c r="A148" s="131"/>
      <c r="B148" s="131"/>
      <c r="C148" s="133">
        <v>1536</v>
      </c>
      <c r="D148" s="132" t="s">
        <v>61</v>
      </c>
    </row>
    <row r="149" spans="1:4" ht="19.5" customHeight="1">
      <c r="A149" s="131">
        <v>3011</v>
      </c>
      <c r="B149" s="131" t="s">
        <v>41</v>
      </c>
      <c r="C149" s="133"/>
      <c r="D149" s="132"/>
    </row>
    <row r="150" spans="1:4" ht="19.5" customHeight="1">
      <c r="A150" s="131"/>
      <c r="B150" s="131"/>
      <c r="C150" s="133">
        <v>1641</v>
      </c>
      <c r="D150" s="132" t="s">
        <v>24</v>
      </c>
    </row>
    <row r="151" spans="1:4" ht="19.5" customHeight="1">
      <c r="A151" s="131"/>
      <c r="B151" s="131"/>
      <c r="C151" s="133">
        <v>1370</v>
      </c>
      <c r="D151" s="132" t="s">
        <v>182</v>
      </c>
    </row>
    <row r="152" spans="1:4" ht="19.5" customHeight="1">
      <c r="A152" s="131">
        <v>3027</v>
      </c>
      <c r="B152" s="131" t="s">
        <v>3</v>
      </c>
      <c r="C152" s="133"/>
      <c r="D152" s="132"/>
    </row>
    <row r="153" spans="1:4" ht="19.5" customHeight="1">
      <c r="A153" s="131"/>
      <c r="B153" s="131"/>
      <c r="C153" s="133">
        <v>1552</v>
      </c>
      <c r="D153" s="132" t="s">
        <v>16</v>
      </c>
    </row>
    <row r="154" spans="1:4" ht="19.5" customHeight="1">
      <c r="A154" s="131"/>
      <c r="B154" s="131"/>
      <c r="C154" s="133">
        <v>1457</v>
      </c>
      <c r="D154" s="132" t="s">
        <v>183</v>
      </c>
    </row>
    <row r="155" spans="1:4" ht="19.5" customHeight="1">
      <c r="A155" s="131"/>
      <c r="B155" s="131"/>
      <c r="C155" s="133">
        <v>1436</v>
      </c>
      <c r="D155" s="132" t="s">
        <v>184</v>
      </c>
    </row>
    <row r="156" spans="1:4" ht="19.5" customHeight="1">
      <c r="A156" s="131">
        <v>2936</v>
      </c>
      <c r="B156" s="131" t="s">
        <v>56</v>
      </c>
      <c r="C156" s="133"/>
      <c r="D156" s="132"/>
    </row>
    <row r="157" spans="1:4" ht="19.5" customHeight="1">
      <c r="A157" s="131"/>
      <c r="B157" s="131"/>
      <c r="C157" s="133">
        <v>1511</v>
      </c>
      <c r="D157" s="132" t="s">
        <v>57</v>
      </c>
    </row>
    <row r="158" spans="1:4" ht="19.5" customHeight="1">
      <c r="A158" s="131"/>
      <c r="B158" s="131"/>
      <c r="C158" s="133">
        <v>1425</v>
      </c>
      <c r="D158" s="132" t="s">
        <v>185</v>
      </c>
    </row>
    <row r="159" spans="1:4" ht="19.5" customHeight="1">
      <c r="A159" s="131">
        <v>2883</v>
      </c>
      <c r="B159" s="131" t="s">
        <v>59</v>
      </c>
      <c r="C159" s="133"/>
      <c r="D159" s="132"/>
    </row>
    <row r="160" spans="1:4" ht="19.5" customHeight="1">
      <c r="A160" s="131"/>
      <c r="B160" s="131"/>
      <c r="C160" s="133">
        <v>1488</v>
      </c>
      <c r="D160" s="132" t="s">
        <v>29</v>
      </c>
    </row>
    <row r="161" spans="1:4" ht="19.5" customHeight="1">
      <c r="A161" s="131"/>
      <c r="B161" s="131"/>
      <c r="C161" s="133">
        <v>1395</v>
      </c>
      <c r="D161" s="132" t="s">
        <v>30</v>
      </c>
    </row>
    <row r="162" spans="1:4" ht="19.5" customHeight="1">
      <c r="A162" s="131">
        <v>2730</v>
      </c>
      <c r="B162" s="131" t="s">
        <v>47</v>
      </c>
      <c r="C162" s="133"/>
      <c r="D162" s="132"/>
    </row>
    <row r="163" spans="1:4" ht="19.5" customHeight="1">
      <c r="A163" s="131"/>
      <c r="B163" s="131"/>
      <c r="C163" s="133">
        <v>1417</v>
      </c>
      <c r="D163" s="132" t="s">
        <v>34</v>
      </c>
    </row>
    <row r="164" spans="1:4" ht="19.5" customHeight="1">
      <c r="A164" s="131"/>
      <c r="B164" s="131"/>
      <c r="C164" s="133">
        <v>1313</v>
      </c>
      <c r="D164" s="132" t="s">
        <v>178</v>
      </c>
    </row>
    <row r="165" spans="1:4" ht="19.5" customHeight="1">
      <c r="A165" s="131"/>
      <c r="B165" s="131"/>
      <c r="C165" s="133"/>
      <c r="D165" s="132"/>
    </row>
    <row r="166" spans="1:4" ht="19.5" customHeight="1">
      <c r="A166" s="131"/>
      <c r="B166" s="131"/>
      <c r="C166" s="133"/>
      <c r="D166" s="132"/>
    </row>
    <row r="167" spans="1:4" ht="19.5" customHeight="1">
      <c r="A167" s="131"/>
      <c r="B167" s="131"/>
      <c r="C167" s="133"/>
      <c r="D167" s="13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140625" style="112" customWidth="1"/>
    <col min="2" max="2" width="8.7109375" style="112" customWidth="1"/>
    <col min="3" max="3" width="15.7109375" style="112" customWidth="1"/>
    <col min="4" max="7" width="7.7109375" style="112" customWidth="1"/>
    <col min="8" max="8" width="9.140625" style="112" customWidth="1"/>
    <col min="9" max="9" width="8.57421875" style="112" customWidth="1"/>
    <col min="10" max="16384" width="9.140625" style="112" customWidth="1"/>
  </cols>
  <sheetData>
    <row r="1" spans="1:5" ht="13.5" thickBot="1">
      <c r="A1" s="124"/>
      <c r="B1" s="124"/>
      <c r="C1" s="124"/>
      <c r="D1" s="124"/>
      <c r="E1" s="124"/>
    </row>
    <row r="2" spans="1:255" ht="19.5" customHeight="1">
      <c r="A2" s="125"/>
      <c r="B2" s="89" t="s">
        <v>120</v>
      </c>
      <c r="C2" s="90"/>
      <c r="D2" s="90"/>
      <c r="E2" s="91"/>
      <c r="F2" s="92"/>
      <c r="G2" s="93"/>
      <c r="H2" s="9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9.5" customHeight="1">
      <c r="A3" s="125"/>
      <c r="B3" s="95" t="s">
        <v>35</v>
      </c>
      <c r="C3" s="96"/>
      <c r="D3" s="96"/>
      <c r="E3" s="97"/>
      <c r="F3" s="92"/>
      <c r="G3" s="93"/>
      <c r="H3" s="9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9.5" customHeight="1" thickBot="1">
      <c r="A4" s="125"/>
      <c r="B4" s="98" t="s">
        <v>121</v>
      </c>
      <c r="C4" s="99"/>
      <c r="D4" s="99" t="s">
        <v>3</v>
      </c>
      <c r="E4" s="100"/>
      <c r="F4" s="92"/>
      <c r="G4" s="93"/>
      <c r="H4" s="9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9" ht="19.5" customHeight="1">
      <c r="A5" s="122"/>
      <c r="B5" s="123"/>
      <c r="C5" s="123"/>
      <c r="D5" s="123"/>
      <c r="E5" s="123"/>
      <c r="F5" s="122"/>
      <c r="G5" s="122"/>
      <c r="H5" s="121"/>
      <c r="I5" s="121"/>
    </row>
    <row r="6" spans="1:9" ht="19.5" customHeight="1">
      <c r="A6" s="114"/>
      <c r="B6" s="114" t="s">
        <v>64</v>
      </c>
      <c r="C6" s="114" t="s">
        <v>73</v>
      </c>
      <c r="D6" s="114" t="s">
        <v>72</v>
      </c>
      <c r="E6" s="114" t="s">
        <v>71</v>
      </c>
      <c r="F6" s="114" t="s">
        <v>68</v>
      </c>
      <c r="G6" s="114" t="s">
        <v>70</v>
      </c>
      <c r="H6" s="119"/>
      <c r="I6" s="116"/>
    </row>
    <row r="7" spans="1:9" ht="19.5" customHeight="1">
      <c r="A7" s="113">
        <v>1</v>
      </c>
      <c r="B7" s="113">
        <v>2885</v>
      </c>
      <c r="C7" s="113" t="s">
        <v>28</v>
      </c>
      <c r="D7" s="113"/>
      <c r="E7" s="113"/>
      <c r="F7" s="113"/>
      <c r="G7" s="113"/>
      <c r="H7" s="119"/>
      <c r="I7" s="116"/>
    </row>
    <row r="8" spans="1:9" ht="19.5" customHeight="1">
      <c r="A8" s="113">
        <v>2</v>
      </c>
      <c r="B8" s="113">
        <v>2006</v>
      </c>
      <c r="C8" s="113" t="s">
        <v>23</v>
      </c>
      <c r="D8" s="113"/>
      <c r="E8" s="113"/>
      <c r="F8" s="113"/>
      <c r="G8" s="113"/>
      <c r="H8" s="119"/>
      <c r="I8" s="116"/>
    </row>
    <row r="9" spans="1:9" ht="19.5" customHeight="1">
      <c r="A9" s="113">
        <v>3</v>
      </c>
      <c r="B9" s="113">
        <v>1657</v>
      </c>
      <c r="C9" s="113" t="s">
        <v>128</v>
      </c>
      <c r="D9" s="113"/>
      <c r="E9" s="113"/>
      <c r="F9" s="113"/>
      <c r="G9" s="113"/>
      <c r="H9" s="119"/>
      <c r="I9" s="116"/>
    </row>
    <row r="10" spans="1:9" ht="19.5" customHeight="1">
      <c r="A10" s="118"/>
      <c r="B10" s="118"/>
      <c r="C10" s="117"/>
      <c r="D10" s="117"/>
      <c r="E10" s="117"/>
      <c r="F10" s="118"/>
      <c r="G10" s="118"/>
      <c r="H10" s="116"/>
      <c r="I10" s="116"/>
    </row>
    <row r="11" spans="1:9" ht="19.5" customHeight="1">
      <c r="A11" s="116"/>
      <c r="B11" s="115"/>
      <c r="C11" s="114"/>
      <c r="D11" s="114" t="s">
        <v>122</v>
      </c>
      <c r="E11" s="126" t="s">
        <v>123</v>
      </c>
      <c r="F11" s="128"/>
      <c r="G11" s="116"/>
      <c r="H11" s="116"/>
      <c r="I11" s="116"/>
    </row>
    <row r="12" spans="1:9" ht="19.5" customHeight="1">
      <c r="A12" s="116"/>
      <c r="B12" s="115"/>
      <c r="C12" s="114" t="s">
        <v>67</v>
      </c>
      <c r="D12" s="114"/>
      <c r="E12" s="126"/>
      <c r="F12" s="128"/>
      <c r="G12" s="116"/>
      <c r="H12" s="116"/>
      <c r="I12" s="127"/>
    </row>
    <row r="13" spans="1:9" ht="19.5" customHeight="1">
      <c r="A13" s="116"/>
      <c r="B13" s="115"/>
      <c r="C13" s="114" t="s">
        <v>66</v>
      </c>
      <c r="D13" s="114"/>
      <c r="E13" s="126"/>
      <c r="F13" s="128"/>
      <c r="G13" s="116"/>
      <c r="H13" s="116"/>
      <c r="I13" s="127"/>
    </row>
    <row r="14" spans="1:9" ht="19.5" customHeight="1">
      <c r="A14" s="116"/>
      <c r="B14" s="115"/>
      <c r="C14" s="114" t="s">
        <v>65</v>
      </c>
      <c r="D14" s="114"/>
      <c r="E14" s="126"/>
      <c r="F14" s="128"/>
      <c r="G14" s="116"/>
      <c r="H14" s="116"/>
      <c r="I14" s="127"/>
    </row>
    <row r="15" spans="1:9" ht="19.5" customHeight="1">
      <c r="A15" s="116"/>
      <c r="B15" s="116"/>
      <c r="C15" s="118"/>
      <c r="D15" s="118"/>
      <c r="E15" s="120"/>
      <c r="F15" s="116"/>
      <c r="G15" s="116"/>
      <c r="H15" s="116"/>
      <c r="I15" s="116"/>
    </row>
    <row r="16" spans="1:10" ht="19.5" customHeight="1">
      <c r="A16"/>
      <c r="B16"/>
      <c r="C16"/>
      <c r="D16"/>
      <c r="E16"/>
      <c r="F16"/>
      <c r="G16"/>
      <c r="H16"/>
      <c r="I16"/>
      <c r="J16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4.140625" style="0" customWidth="1"/>
    <col min="2" max="2" width="7.7109375" style="0" customWidth="1"/>
    <col min="3" max="7" width="15.7109375" style="0" customWidth="1"/>
    <col min="8" max="8" width="8.57421875" style="0" customWidth="1"/>
  </cols>
  <sheetData>
    <row r="1" ht="13.5" thickBot="1"/>
    <row r="2" spans="1:8" ht="18" customHeight="1">
      <c r="A2" s="88"/>
      <c r="B2" s="89" t="s">
        <v>120</v>
      </c>
      <c r="C2" s="90"/>
      <c r="D2" s="90"/>
      <c r="E2" s="91"/>
      <c r="F2" s="93"/>
      <c r="G2" s="93"/>
      <c r="H2" s="94"/>
    </row>
    <row r="3" spans="1:8" ht="15" customHeight="1">
      <c r="A3" s="88"/>
      <c r="B3" s="95" t="s">
        <v>11</v>
      </c>
      <c r="C3" s="96"/>
      <c r="D3" s="96"/>
      <c r="E3" s="97"/>
      <c r="F3" s="93"/>
      <c r="G3" s="93"/>
      <c r="H3" s="94"/>
    </row>
    <row r="4" spans="1:8" ht="15" customHeight="1" thickBot="1">
      <c r="A4" s="88"/>
      <c r="B4" s="98" t="s">
        <v>121</v>
      </c>
      <c r="C4" s="99"/>
      <c r="D4" s="99" t="s">
        <v>3</v>
      </c>
      <c r="E4" s="100"/>
      <c r="F4" s="93"/>
      <c r="G4" s="93"/>
      <c r="H4" s="94"/>
    </row>
    <row r="5" spans="1:8" ht="15" customHeight="1">
      <c r="A5" s="101"/>
      <c r="B5" s="102"/>
      <c r="C5" s="102"/>
      <c r="D5" s="103"/>
      <c r="E5" s="93"/>
      <c r="F5" s="93"/>
      <c r="G5" s="93"/>
      <c r="H5" s="94"/>
    </row>
    <row r="6" spans="1:8" ht="19.5" customHeight="1">
      <c r="A6" s="104"/>
      <c r="B6" s="138" t="s">
        <v>64</v>
      </c>
      <c r="C6" s="138" t="s">
        <v>119</v>
      </c>
      <c r="D6" s="92"/>
      <c r="E6" s="93"/>
      <c r="F6" s="93"/>
      <c r="G6" s="93"/>
      <c r="H6" s="94"/>
    </row>
    <row r="7" spans="1:8" ht="19.5" customHeight="1">
      <c r="A7" s="104">
        <v>1</v>
      </c>
      <c r="B7" s="104">
        <v>4317</v>
      </c>
      <c r="C7" s="104" t="s">
        <v>133</v>
      </c>
      <c r="D7" s="10"/>
      <c r="E7" s="93"/>
      <c r="F7" s="93"/>
      <c r="G7" s="93"/>
      <c r="H7" s="105"/>
    </row>
    <row r="8" spans="1:8" ht="19.5" customHeight="1">
      <c r="A8" s="104">
        <v>2</v>
      </c>
      <c r="B8" s="104"/>
      <c r="C8" s="104"/>
      <c r="D8" s="11"/>
      <c r="E8" s="106"/>
      <c r="F8" s="93"/>
      <c r="G8" s="93"/>
      <c r="H8" s="105"/>
    </row>
    <row r="9" spans="1:8" ht="19.5" customHeight="1">
      <c r="A9" s="104">
        <v>3</v>
      </c>
      <c r="B9" s="104">
        <v>3445</v>
      </c>
      <c r="C9" s="104" t="s">
        <v>153</v>
      </c>
      <c r="D9" s="10"/>
      <c r="E9" s="11"/>
      <c r="F9" s="92"/>
      <c r="G9" s="93"/>
      <c r="H9" s="105"/>
    </row>
    <row r="10" spans="1:8" ht="19.5" customHeight="1">
      <c r="A10" s="104">
        <v>4</v>
      </c>
      <c r="B10" s="104">
        <v>3832</v>
      </c>
      <c r="C10" s="104" t="s">
        <v>23</v>
      </c>
      <c r="D10" s="107"/>
      <c r="E10" s="88"/>
      <c r="F10" s="106"/>
      <c r="G10" s="93"/>
      <c r="H10" s="105"/>
    </row>
    <row r="11" spans="1:8" ht="19.5" customHeight="1">
      <c r="A11" s="104">
        <v>5</v>
      </c>
      <c r="B11" s="104">
        <v>3885</v>
      </c>
      <c r="C11" s="104" t="s">
        <v>128</v>
      </c>
      <c r="D11" s="10"/>
      <c r="E11" s="88"/>
      <c r="F11" s="11"/>
      <c r="G11" s="92"/>
      <c r="H11" s="105"/>
    </row>
    <row r="12" spans="1:8" ht="19.5" customHeight="1">
      <c r="A12" s="104">
        <v>6</v>
      </c>
      <c r="B12" s="104">
        <v>3714</v>
      </c>
      <c r="C12" s="104" t="s">
        <v>0</v>
      </c>
      <c r="D12" s="11"/>
      <c r="E12" s="108"/>
      <c r="F12" s="109"/>
      <c r="G12" s="92"/>
      <c r="H12" s="105"/>
    </row>
    <row r="13" spans="1:8" ht="19.5" customHeight="1">
      <c r="A13" s="104">
        <v>7</v>
      </c>
      <c r="B13" s="104"/>
      <c r="C13" s="104"/>
      <c r="D13" s="10"/>
      <c r="E13" s="107"/>
      <c r="F13" s="88"/>
      <c r="G13" s="92"/>
      <c r="H13" s="105"/>
    </row>
    <row r="14" spans="1:8" ht="19.5" customHeight="1">
      <c r="A14" s="104">
        <v>8</v>
      </c>
      <c r="B14" s="104">
        <v>4022</v>
      </c>
      <c r="C14" s="104" t="s">
        <v>135</v>
      </c>
      <c r="D14" s="107"/>
      <c r="E14" s="93"/>
      <c r="F14" s="88"/>
      <c r="G14" s="106"/>
      <c r="H14" s="105"/>
    </row>
    <row r="15" spans="1:8" ht="19.5" customHeight="1">
      <c r="A15" s="102"/>
      <c r="B15" s="102"/>
      <c r="C15" s="102"/>
      <c r="D15" s="93"/>
      <c r="E15" s="93"/>
      <c r="F15" s="88"/>
      <c r="G15" s="107"/>
      <c r="H15" s="105"/>
    </row>
    <row r="16" spans="1:8" ht="19.5" customHeight="1">
      <c r="A16" s="104">
        <v>9</v>
      </c>
      <c r="B16" s="104">
        <v>3934</v>
      </c>
      <c r="C16" s="104" t="s">
        <v>138</v>
      </c>
      <c r="D16" s="10"/>
      <c r="E16" s="93"/>
      <c r="F16" s="88"/>
      <c r="G16" s="92"/>
      <c r="H16" s="105"/>
    </row>
    <row r="17" spans="1:8" ht="19.5" customHeight="1">
      <c r="A17" s="104">
        <v>10</v>
      </c>
      <c r="B17" s="104" t="s">
        <v>6</v>
      </c>
      <c r="C17" s="104" t="s">
        <v>6</v>
      </c>
      <c r="D17" s="11"/>
      <c r="E17" s="106"/>
      <c r="F17" s="88"/>
      <c r="G17" s="92"/>
      <c r="H17" s="105"/>
    </row>
    <row r="18" spans="1:8" ht="19.5" customHeight="1">
      <c r="A18" s="104">
        <v>11</v>
      </c>
      <c r="B18" s="104">
        <v>3810</v>
      </c>
      <c r="C18" s="104" t="s">
        <v>162</v>
      </c>
      <c r="D18" s="10"/>
      <c r="E18" s="11"/>
      <c r="F18" s="109"/>
      <c r="G18" s="92"/>
      <c r="H18" s="105"/>
    </row>
    <row r="19" spans="1:8" ht="19.5" customHeight="1">
      <c r="A19" s="104">
        <v>12</v>
      </c>
      <c r="B19" s="104">
        <v>3930</v>
      </c>
      <c r="C19" s="104" t="s">
        <v>2</v>
      </c>
      <c r="D19" s="107"/>
      <c r="E19" s="88"/>
      <c r="F19" s="108"/>
      <c r="G19" s="92"/>
      <c r="H19" s="105"/>
    </row>
    <row r="20" spans="1:8" ht="19.5" customHeight="1">
      <c r="A20" s="104">
        <v>13</v>
      </c>
      <c r="B20" s="104">
        <v>3867</v>
      </c>
      <c r="C20" s="104" t="s">
        <v>1</v>
      </c>
      <c r="D20" s="10"/>
      <c r="E20" s="88"/>
      <c r="F20" s="107"/>
      <c r="G20" s="93"/>
      <c r="H20" s="105"/>
    </row>
    <row r="21" spans="1:8" ht="19.5" customHeight="1">
      <c r="A21" s="104">
        <v>14</v>
      </c>
      <c r="B21" s="104">
        <v>2711</v>
      </c>
      <c r="C21" s="104" t="s">
        <v>156</v>
      </c>
      <c r="D21" s="11"/>
      <c r="E21" s="108"/>
      <c r="F21" s="92"/>
      <c r="G21" s="93"/>
      <c r="H21" s="105"/>
    </row>
    <row r="22" spans="1:8" ht="19.5" customHeight="1">
      <c r="A22" s="104">
        <v>15</v>
      </c>
      <c r="B22" s="104"/>
      <c r="C22" s="104"/>
      <c r="D22" s="10"/>
      <c r="E22" s="107"/>
      <c r="F22" s="93"/>
      <c r="G22" s="93"/>
      <c r="H22" s="105"/>
    </row>
    <row r="23" spans="1:8" ht="19.5" customHeight="1">
      <c r="A23" s="104">
        <v>16</v>
      </c>
      <c r="B23" s="104">
        <v>4121</v>
      </c>
      <c r="C23" s="104" t="s">
        <v>25</v>
      </c>
      <c r="D23" s="107"/>
      <c r="E23" s="93"/>
      <c r="F23" s="93"/>
      <c r="G23" s="93"/>
      <c r="H23" s="105"/>
    </row>
    <row r="24" spans="1:8" ht="19.5" customHeight="1">
      <c r="A24" s="110"/>
      <c r="B24" s="103"/>
      <c r="C24" s="103"/>
      <c r="D24" s="93"/>
      <c r="E24" s="93"/>
      <c r="F24" s="93"/>
      <c r="G24" s="93"/>
      <c r="H24" s="94"/>
    </row>
    <row r="25" ht="12.75">
      <c r="A25" s="111"/>
    </row>
  </sheetData>
  <sheetProtection selectLockedCells="1" selectUnlockedCells="1"/>
  <printOptions/>
  <pageMargins left="0.2" right="0.2" top="0.2" bottom="0.3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.140625" style="0" customWidth="1"/>
    <col min="2" max="2" width="7.7109375" style="0" customWidth="1"/>
    <col min="3" max="7" width="15.7109375" style="0" customWidth="1"/>
    <col min="8" max="8" width="8.57421875" style="0" customWidth="1"/>
  </cols>
  <sheetData>
    <row r="1" ht="13.5" thickBot="1"/>
    <row r="2" spans="1:8" ht="18" customHeight="1">
      <c r="A2" s="88"/>
      <c r="B2" s="89" t="s">
        <v>120</v>
      </c>
      <c r="C2" s="90"/>
      <c r="D2" s="90"/>
      <c r="E2" s="91"/>
      <c r="F2" s="93"/>
      <c r="G2" s="93"/>
      <c r="H2" s="94"/>
    </row>
    <row r="3" spans="1:8" ht="15" customHeight="1">
      <c r="A3" s="88"/>
      <c r="B3" s="95" t="s">
        <v>12</v>
      </c>
      <c r="C3" s="96"/>
      <c r="D3" s="96"/>
      <c r="E3" s="97"/>
      <c r="F3" s="93"/>
      <c r="G3" s="93"/>
      <c r="H3" s="94"/>
    </row>
    <row r="4" spans="1:8" ht="15" customHeight="1" thickBot="1">
      <c r="A4" s="88"/>
      <c r="B4" s="98" t="s">
        <v>121</v>
      </c>
      <c r="C4" s="99"/>
      <c r="D4" s="99" t="s">
        <v>3</v>
      </c>
      <c r="E4" s="100"/>
      <c r="F4" s="93"/>
      <c r="G4" s="93"/>
      <c r="H4" s="94"/>
    </row>
    <row r="5" spans="1:8" ht="15" customHeight="1">
      <c r="A5" s="101"/>
      <c r="B5" s="102"/>
      <c r="C5" s="102"/>
      <c r="D5" s="103"/>
      <c r="E5" s="93"/>
      <c r="F5" s="93"/>
      <c r="G5" s="93"/>
      <c r="H5" s="94"/>
    </row>
    <row r="6" spans="1:8" ht="19.5" customHeight="1">
      <c r="A6" s="104"/>
      <c r="B6" s="138" t="s">
        <v>64</v>
      </c>
      <c r="C6" s="138" t="s">
        <v>119</v>
      </c>
      <c r="D6" s="92"/>
      <c r="E6" s="93"/>
      <c r="F6" s="93"/>
      <c r="G6" s="93"/>
      <c r="H6" s="94"/>
    </row>
    <row r="7" spans="1:8" ht="19.5" customHeight="1">
      <c r="A7" s="104">
        <v>1</v>
      </c>
      <c r="B7" s="104">
        <v>4166</v>
      </c>
      <c r="C7" s="104" t="s">
        <v>4</v>
      </c>
      <c r="D7" s="10"/>
      <c r="E7" s="93"/>
      <c r="F7" s="93"/>
      <c r="G7" s="93"/>
      <c r="H7" s="105"/>
    </row>
    <row r="8" spans="1:8" ht="19.5" customHeight="1">
      <c r="A8" s="104">
        <v>2</v>
      </c>
      <c r="B8" s="104"/>
      <c r="C8" s="104"/>
      <c r="D8" s="11"/>
      <c r="E8" s="106"/>
      <c r="F8" s="93"/>
      <c r="G8" s="93"/>
      <c r="H8" s="105"/>
    </row>
    <row r="9" spans="1:8" ht="19.5" customHeight="1">
      <c r="A9" s="104">
        <v>3</v>
      </c>
      <c r="B9" s="104"/>
      <c r="C9" s="104"/>
      <c r="D9" s="10"/>
      <c r="E9" s="11"/>
      <c r="F9" s="92"/>
      <c r="G9" s="93"/>
      <c r="H9" s="105"/>
    </row>
    <row r="10" spans="1:8" ht="19.5" customHeight="1">
      <c r="A10" s="104">
        <v>4</v>
      </c>
      <c r="B10" s="104">
        <v>3623</v>
      </c>
      <c r="C10" s="104" t="s">
        <v>51</v>
      </c>
      <c r="D10" s="107"/>
      <c r="E10" s="88"/>
      <c r="F10" s="106"/>
      <c r="G10" s="93"/>
      <c r="H10" s="105"/>
    </row>
    <row r="11" spans="1:8" ht="19.5" customHeight="1">
      <c r="A11" s="104">
        <v>5</v>
      </c>
      <c r="B11" s="104">
        <v>3885</v>
      </c>
      <c r="C11" s="104" t="s">
        <v>128</v>
      </c>
      <c r="D11" s="10"/>
      <c r="E11" s="88"/>
      <c r="F11" s="11"/>
      <c r="G11" s="92"/>
      <c r="H11" s="105"/>
    </row>
    <row r="12" spans="1:8" ht="19.5" customHeight="1">
      <c r="A12" s="104">
        <v>6</v>
      </c>
      <c r="B12" s="139">
        <v>3486</v>
      </c>
      <c r="C12" s="140" t="s">
        <v>151</v>
      </c>
      <c r="D12" s="11"/>
      <c r="E12" s="108"/>
      <c r="F12" s="109"/>
      <c r="G12" s="92"/>
      <c r="H12" s="105"/>
    </row>
    <row r="13" spans="1:8" ht="19.5" customHeight="1">
      <c r="A13" s="104">
        <v>7</v>
      </c>
      <c r="B13" s="104"/>
      <c r="C13" s="104"/>
      <c r="D13" s="10"/>
      <c r="E13" s="107"/>
      <c r="F13" s="88"/>
      <c r="G13" s="92"/>
      <c r="H13" s="105"/>
    </row>
    <row r="14" spans="1:8" ht="19.5" customHeight="1">
      <c r="A14" s="104">
        <v>8</v>
      </c>
      <c r="B14" s="104">
        <v>3934</v>
      </c>
      <c r="C14" s="104" t="s">
        <v>39</v>
      </c>
      <c r="D14" s="107"/>
      <c r="E14" s="93"/>
      <c r="F14" s="88"/>
      <c r="G14" s="106"/>
      <c r="H14" s="105"/>
    </row>
    <row r="15" spans="1:8" ht="19.5" customHeight="1">
      <c r="A15" s="102"/>
      <c r="B15" s="102"/>
      <c r="C15" s="102"/>
      <c r="D15" s="93"/>
      <c r="E15" s="93"/>
      <c r="F15" s="88"/>
      <c r="G15" s="107"/>
      <c r="H15" s="105"/>
    </row>
    <row r="16" spans="1:8" ht="19.5" customHeight="1">
      <c r="A16" s="104">
        <v>9</v>
      </c>
      <c r="B16" s="104">
        <v>3964</v>
      </c>
      <c r="C16" s="104" t="s">
        <v>5</v>
      </c>
      <c r="D16" s="10"/>
      <c r="E16" s="93"/>
      <c r="F16" s="88"/>
      <c r="G16" s="92"/>
      <c r="H16" s="105"/>
    </row>
    <row r="17" spans="1:8" ht="19.5" customHeight="1">
      <c r="A17" s="104">
        <v>10</v>
      </c>
      <c r="B17" s="104"/>
      <c r="C17" s="104"/>
      <c r="D17" s="11"/>
      <c r="E17" s="106"/>
      <c r="F17" s="88"/>
      <c r="G17" s="92"/>
      <c r="H17" s="105"/>
    </row>
    <row r="18" spans="1:8" ht="19.5" customHeight="1">
      <c r="A18" s="104">
        <v>11</v>
      </c>
      <c r="B18" s="104">
        <v>3712</v>
      </c>
      <c r="C18" s="104" t="s">
        <v>0</v>
      </c>
      <c r="D18" s="10"/>
      <c r="E18" s="11"/>
      <c r="F18" s="109"/>
      <c r="G18" s="92"/>
      <c r="H18" s="105"/>
    </row>
    <row r="19" spans="1:8" ht="19.5" customHeight="1">
      <c r="A19" s="104">
        <v>12</v>
      </c>
      <c r="B19" s="104">
        <v>3832</v>
      </c>
      <c r="C19" s="104" t="s">
        <v>23</v>
      </c>
      <c r="D19" s="107"/>
      <c r="E19" s="88"/>
      <c r="F19" s="108"/>
      <c r="G19" s="92"/>
      <c r="H19" s="105"/>
    </row>
    <row r="20" spans="1:8" ht="19.5" customHeight="1">
      <c r="A20" s="104">
        <v>13</v>
      </c>
      <c r="B20" s="104">
        <v>3648</v>
      </c>
      <c r="C20" s="104" t="s">
        <v>146</v>
      </c>
      <c r="D20" s="10"/>
      <c r="E20" s="88"/>
      <c r="F20" s="107"/>
      <c r="G20" s="93"/>
      <c r="H20" s="105"/>
    </row>
    <row r="21" spans="1:8" ht="19.5" customHeight="1">
      <c r="A21" s="104">
        <v>14</v>
      </c>
      <c r="B21" s="104"/>
      <c r="C21" s="104"/>
      <c r="D21" s="11"/>
      <c r="E21" s="108"/>
      <c r="F21" s="92"/>
      <c r="G21" s="93"/>
      <c r="H21" s="105"/>
    </row>
    <row r="22" spans="1:8" ht="19.5" customHeight="1">
      <c r="A22" s="104">
        <v>15</v>
      </c>
      <c r="B22" s="104"/>
      <c r="C22" s="104"/>
      <c r="D22" s="10"/>
      <c r="E22" s="107"/>
      <c r="F22" s="93"/>
      <c r="G22" s="93"/>
      <c r="H22" s="105"/>
    </row>
    <row r="23" spans="1:8" ht="19.5" customHeight="1">
      <c r="A23" s="104">
        <v>16</v>
      </c>
      <c r="B23" s="104">
        <v>3972</v>
      </c>
      <c r="C23" s="104" t="s">
        <v>1</v>
      </c>
      <c r="D23" s="107"/>
      <c r="E23" s="93"/>
      <c r="F23" s="93"/>
      <c r="G23" s="93"/>
      <c r="H23" s="105"/>
    </row>
    <row r="24" spans="1:8" ht="19.5" customHeight="1">
      <c r="A24" s="110"/>
      <c r="B24" s="103"/>
      <c r="C24" s="103"/>
      <c r="D24" s="93"/>
      <c r="E24" s="93"/>
      <c r="F24" s="93"/>
      <c r="G24" s="93"/>
      <c r="H24" s="94"/>
    </row>
    <row r="25" ht="12.75">
      <c r="A25" s="111"/>
    </row>
  </sheetData>
  <sheetProtection selectLockedCells="1" selectUnlockedCells="1"/>
  <printOptions/>
  <pageMargins left="0.2" right="0.2" top="0.2" bottom="0.3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140625" style="0" customWidth="1"/>
    <col min="2" max="2" width="7.7109375" style="0" customWidth="1"/>
    <col min="3" max="7" width="15.7109375" style="0" customWidth="1"/>
    <col min="8" max="8" width="8.57421875" style="0" customWidth="1"/>
  </cols>
  <sheetData>
    <row r="1" ht="13.5" thickBot="1"/>
    <row r="2" spans="1:8" ht="18" customHeight="1">
      <c r="A2" s="88"/>
      <c r="B2" s="89" t="s">
        <v>120</v>
      </c>
      <c r="C2" s="90"/>
      <c r="D2" s="90"/>
      <c r="E2" s="91"/>
      <c r="F2" s="93"/>
      <c r="G2" s="93"/>
      <c r="H2" s="94"/>
    </row>
    <row r="3" spans="1:8" ht="15" customHeight="1">
      <c r="A3" s="88"/>
      <c r="B3" s="95" t="s">
        <v>13</v>
      </c>
      <c r="C3" s="96"/>
      <c r="D3" s="96"/>
      <c r="E3" s="97"/>
      <c r="F3" s="93"/>
      <c r="G3" s="93"/>
      <c r="H3" s="94"/>
    </row>
    <row r="4" spans="1:8" ht="15" customHeight="1" thickBot="1">
      <c r="A4" s="88"/>
      <c r="B4" s="98" t="s">
        <v>121</v>
      </c>
      <c r="C4" s="99"/>
      <c r="D4" s="99" t="s">
        <v>3</v>
      </c>
      <c r="E4" s="100"/>
      <c r="F4" s="93"/>
      <c r="G4" s="93"/>
      <c r="H4" s="94"/>
    </row>
    <row r="5" spans="1:8" ht="15" customHeight="1">
      <c r="A5" s="101"/>
      <c r="B5" s="102"/>
      <c r="C5" s="102"/>
      <c r="D5" s="103"/>
      <c r="E5" s="93"/>
      <c r="F5" s="93"/>
      <c r="G5" s="93"/>
      <c r="H5" s="94"/>
    </row>
    <row r="6" spans="1:8" ht="19.5" customHeight="1">
      <c r="A6" s="104"/>
      <c r="B6" s="138" t="s">
        <v>64</v>
      </c>
      <c r="C6" s="138" t="s">
        <v>119</v>
      </c>
      <c r="D6" s="92"/>
      <c r="E6" s="93"/>
      <c r="F6" s="93"/>
      <c r="G6" s="93"/>
      <c r="H6" s="94"/>
    </row>
    <row r="7" spans="1:8" ht="19.5" customHeight="1">
      <c r="A7" s="104">
        <v>1</v>
      </c>
      <c r="B7" s="104">
        <v>3908</v>
      </c>
      <c r="C7" s="104" t="s">
        <v>166</v>
      </c>
      <c r="D7" s="10"/>
      <c r="E7" s="93"/>
      <c r="F7" s="93"/>
      <c r="G7" s="93"/>
      <c r="H7" s="105"/>
    </row>
    <row r="8" spans="1:8" ht="19.5" customHeight="1">
      <c r="A8" s="104">
        <v>2</v>
      </c>
      <c r="B8" s="104"/>
      <c r="C8" s="104"/>
      <c r="D8" s="11"/>
      <c r="E8" s="106"/>
      <c r="F8" s="93"/>
      <c r="G8" s="93"/>
      <c r="H8" s="105"/>
    </row>
    <row r="9" spans="1:8" ht="19.5" customHeight="1">
      <c r="A9" s="104">
        <v>3</v>
      </c>
      <c r="B9" s="104"/>
      <c r="C9" s="104"/>
      <c r="D9" s="10"/>
      <c r="E9" s="11"/>
      <c r="F9" s="92"/>
      <c r="G9" s="93"/>
      <c r="H9" s="105"/>
    </row>
    <row r="10" spans="1:8" ht="19.5" customHeight="1">
      <c r="A10" s="104">
        <v>4</v>
      </c>
      <c r="B10" s="104">
        <v>3245</v>
      </c>
      <c r="C10" s="104" t="s">
        <v>47</v>
      </c>
      <c r="D10" s="107"/>
      <c r="E10" s="88"/>
      <c r="F10" s="106"/>
      <c r="G10" s="93"/>
      <c r="H10" s="105"/>
    </row>
    <row r="11" spans="1:8" ht="19.5" customHeight="1">
      <c r="A11" s="104">
        <v>5</v>
      </c>
      <c r="B11" s="104">
        <v>3516</v>
      </c>
      <c r="C11" s="104" t="s">
        <v>51</v>
      </c>
      <c r="D11" s="10"/>
      <c r="E11" s="88"/>
      <c r="F11" s="11"/>
      <c r="G11" s="92"/>
      <c r="H11" s="105"/>
    </row>
    <row r="12" spans="1:8" ht="19.5" customHeight="1">
      <c r="A12" s="104">
        <v>6</v>
      </c>
      <c r="B12" s="104">
        <v>3353</v>
      </c>
      <c r="C12" s="104" t="s">
        <v>172</v>
      </c>
      <c r="D12" s="11"/>
      <c r="E12" s="108"/>
      <c r="F12" s="109"/>
      <c r="G12" s="92"/>
      <c r="H12" s="105"/>
    </row>
    <row r="13" spans="1:8" ht="19.5" customHeight="1">
      <c r="A13" s="104">
        <v>7</v>
      </c>
      <c r="B13" s="104"/>
      <c r="C13" s="104"/>
      <c r="D13" s="10"/>
      <c r="E13" s="107"/>
      <c r="F13" s="88"/>
      <c r="G13" s="92"/>
      <c r="H13" s="105"/>
    </row>
    <row r="14" spans="1:8" ht="19.5" customHeight="1">
      <c r="A14" s="104">
        <v>8</v>
      </c>
      <c r="B14" s="104">
        <v>3658</v>
      </c>
      <c r="C14" s="104" t="s">
        <v>2</v>
      </c>
      <c r="D14" s="107"/>
      <c r="E14" s="93"/>
      <c r="F14" s="88"/>
      <c r="G14" s="106"/>
      <c r="H14" s="105"/>
    </row>
    <row r="15" spans="1:8" ht="19.5" customHeight="1">
      <c r="A15" s="102"/>
      <c r="B15" s="102"/>
      <c r="C15" s="102"/>
      <c r="D15" s="93"/>
      <c r="E15" s="93"/>
      <c r="F15" s="88"/>
      <c r="G15" s="107"/>
      <c r="H15" s="105"/>
    </row>
    <row r="16" spans="1:8" ht="19.5" customHeight="1">
      <c r="A16" s="104">
        <v>9</v>
      </c>
      <c r="B16" s="104">
        <v>3724</v>
      </c>
      <c r="C16" s="104" t="s">
        <v>49</v>
      </c>
      <c r="D16" s="10"/>
      <c r="E16" s="93"/>
      <c r="F16" s="88"/>
      <c r="G16" s="92"/>
      <c r="H16" s="105"/>
    </row>
    <row r="17" spans="1:8" ht="19.5" customHeight="1">
      <c r="A17" s="104">
        <v>10</v>
      </c>
      <c r="B17" s="104"/>
      <c r="C17" s="104"/>
      <c r="D17" s="11"/>
      <c r="E17" s="106"/>
      <c r="F17" s="88"/>
      <c r="G17" s="92"/>
      <c r="H17" s="105"/>
    </row>
    <row r="18" spans="1:8" ht="19.5" customHeight="1">
      <c r="A18" s="104">
        <v>11</v>
      </c>
      <c r="B18" s="104">
        <v>3454</v>
      </c>
      <c r="C18" s="104" t="s">
        <v>41</v>
      </c>
      <c r="D18" s="10"/>
      <c r="E18" s="11"/>
      <c r="F18" s="109"/>
      <c r="G18" s="92"/>
      <c r="H18" s="105"/>
    </row>
    <row r="19" spans="1:8" ht="19.5" customHeight="1">
      <c r="A19" s="104">
        <v>12</v>
      </c>
      <c r="B19" s="104">
        <v>3656</v>
      </c>
      <c r="C19" s="104" t="s">
        <v>0</v>
      </c>
      <c r="D19" s="107"/>
      <c r="E19" s="88"/>
      <c r="F19" s="108"/>
      <c r="G19" s="92"/>
      <c r="H19" s="105"/>
    </row>
    <row r="20" spans="1:8" ht="19.5" customHeight="1">
      <c r="A20" s="104">
        <v>13</v>
      </c>
      <c r="B20" s="104">
        <v>2757</v>
      </c>
      <c r="C20" s="104" t="s">
        <v>53</v>
      </c>
      <c r="D20" s="10"/>
      <c r="E20" s="88"/>
      <c r="F20" s="107"/>
      <c r="G20" s="93"/>
      <c r="H20" s="105"/>
    </row>
    <row r="21" spans="1:8" ht="19.5" customHeight="1">
      <c r="A21" s="104">
        <v>14</v>
      </c>
      <c r="B21" s="104"/>
      <c r="C21" s="104"/>
      <c r="D21" s="11"/>
      <c r="E21" s="108"/>
      <c r="F21" s="92"/>
      <c r="G21" s="93"/>
      <c r="H21" s="105"/>
    </row>
    <row r="22" spans="1:8" ht="19.5" customHeight="1">
      <c r="A22" s="104">
        <v>15</v>
      </c>
      <c r="B22" s="104"/>
      <c r="C22" s="104"/>
      <c r="D22" s="10"/>
      <c r="E22" s="107"/>
      <c r="F22" s="93"/>
      <c r="G22" s="93"/>
      <c r="H22" s="105"/>
    </row>
    <row r="23" spans="1:8" ht="19.5" customHeight="1">
      <c r="A23" s="104">
        <v>16</v>
      </c>
      <c r="B23" s="104">
        <v>3782</v>
      </c>
      <c r="C23" s="104" t="s">
        <v>25</v>
      </c>
      <c r="D23" s="107"/>
      <c r="E23" s="93"/>
      <c r="F23" s="93"/>
      <c r="G23" s="93"/>
      <c r="H23" s="105"/>
    </row>
    <row r="24" spans="1:8" ht="19.5" customHeight="1">
      <c r="A24" s="110"/>
      <c r="B24" s="103"/>
      <c r="C24" s="103"/>
      <c r="D24" s="93"/>
      <c r="E24" s="93"/>
      <c r="F24" s="93"/>
      <c r="G24" s="93"/>
      <c r="H24" s="94"/>
    </row>
    <row r="25" ht="12.75">
      <c r="A25" s="111"/>
    </row>
  </sheetData>
  <sheetProtection selectLockedCells="1" selectUnlockedCells="1"/>
  <printOptions/>
  <pageMargins left="0.2" right="0.2" top="0.2" bottom="0.3" header="0.5118055555555555" footer="0.51180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140625" style="0" customWidth="1"/>
    <col min="2" max="2" width="7.7109375" style="0" customWidth="1"/>
    <col min="3" max="7" width="15.7109375" style="0" customWidth="1"/>
    <col min="8" max="8" width="8.57421875" style="0" customWidth="1"/>
  </cols>
  <sheetData>
    <row r="1" ht="13.5" thickBot="1"/>
    <row r="2" spans="1:8" ht="18" customHeight="1">
      <c r="A2" s="88"/>
      <c r="B2" s="89" t="s">
        <v>120</v>
      </c>
      <c r="C2" s="90"/>
      <c r="D2" s="90"/>
      <c r="E2" s="91"/>
      <c r="F2" s="93"/>
      <c r="G2" s="93"/>
      <c r="H2" s="94"/>
    </row>
    <row r="3" spans="1:8" ht="15" customHeight="1">
      <c r="A3" s="88"/>
      <c r="B3" s="95" t="s">
        <v>14</v>
      </c>
      <c r="C3" s="96"/>
      <c r="D3" s="96"/>
      <c r="E3" s="97"/>
      <c r="F3" s="93"/>
      <c r="G3" s="93"/>
      <c r="H3" s="94"/>
    </row>
    <row r="4" spans="1:8" ht="15" customHeight="1" thickBot="1">
      <c r="A4" s="88"/>
      <c r="B4" s="98" t="s">
        <v>121</v>
      </c>
      <c r="C4" s="99"/>
      <c r="D4" s="99" t="s">
        <v>3</v>
      </c>
      <c r="E4" s="100"/>
      <c r="F4" s="93"/>
      <c r="G4" s="93"/>
      <c r="H4" s="94"/>
    </row>
    <row r="5" spans="1:8" ht="15" customHeight="1">
      <c r="A5" s="101"/>
      <c r="B5" s="102"/>
      <c r="C5" s="102"/>
      <c r="D5" s="103"/>
      <c r="E5" s="93"/>
      <c r="F5" s="93"/>
      <c r="G5" s="93"/>
      <c r="H5" s="94"/>
    </row>
    <row r="6" spans="1:8" ht="19.5" customHeight="1">
      <c r="A6" s="104"/>
      <c r="B6" s="138" t="s">
        <v>64</v>
      </c>
      <c r="C6" s="138" t="s">
        <v>119</v>
      </c>
      <c r="D6" s="92"/>
      <c r="E6" s="93"/>
      <c r="F6" s="93"/>
      <c r="G6" s="93"/>
      <c r="H6" s="94"/>
    </row>
    <row r="7" spans="1:8" ht="19.5" customHeight="1">
      <c r="A7" s="104">
        <v>1</v>
      </c>
      <c r="B7" s="104">
        <v>3517</v>
      </c>
      <c r="C7" s="104" t="s">
        <v>4</v>
      </c>
      <c r="D7" s="10"/>
      <c r="E7" s="93"/>
      <c r="F7" s="93"/>
      <c r="G7" s="93"/>
      <c r="H7" s="105"/>
    </row>
    <row r="8" spans="1:8" ht="19.5" customHeight="1">
      <c r="A8" s="104">
        <v>2</v>
      </c>
      <c r="B8" s="104"/>
      <c r="C8" s="104"/>
      <c r="D8" s="11"/>
      <c r="E8" s="106"/>
      <c r="F8" s="93"/>
      <c r="G8" s="93"/>
      <c r="H8" s="105"/>
    </row>
    <row r="9" spans="1:8" ht="19.5" customHeight="1">
      <c r="A9" s="104">
        <v>3</v>
      </c>
      <c r="B9" s="104"/>
      <c r="C9" s="104"/>
      <c r="D9" s="10"/>
      <c r="E9" s="11"/>
      <c r="F9" s="92"/>
      <c r="G9" s="93"/>
      <c r="H9" s="105"/>
    </row>
    <row r="10" spans="1:8" ht="19.5" customHeight="1">
      <c r="A10" s="104">
        <v>4</v>
      </c>
      <c r="B10" s="104">
        <v>2730</v>
      </c>
      <c r="C10" s="104" t="s">
        <v>47</v>
      </c>
      <c r="D10" s="107"/>
      <c r="E10" s="88"/>
      <c r="F10" s="106"/>
      <c r="G10" s="93"/>
      <c r="H10" s="105"/>
    </row>
    <row r="11" spans="1:8" ht="19.5" customHeight="1">
      <c r="A11" s="104">
        <v>5</v>
      </c>
      <c r="B11" s="104">
        <v>3095</v>
      </c>
      <c r="C11" s="104" t="s">
        <v>58</v>
      </c>
      <c r="D11" s="10"/>
      <c r="E11" s="88"/>
      <c r="F11" s="11"/>
      <c r="G11" s="92"/>
      <c r="H11" s="105"/>
    </row>
    <row r="12" spans="1:8" ht="19.5" customHeight="1">
      <c r="A12" s="104">
        <v>6</v>
      </c>
      <c r="B12" s="104">
        <v>3027</v>
      </c>
      <c r="C12" s="104" t="s">
        <v>3</v>
      </c>
      <c r="D12" s="11"/>
      <c r="E12" s="108"/>
      <c r="F12" s="109"/>
      <c r="G12" s="92"/>
      <c r="H12" s="105"/>
    </row>
    <row r="13" spans="1:8" ht="19.5" customHeight="1">
      <c r="A13" s="104">
        <v>7</v>
      </c>
      <c r="B13" s="104"/>
      <c r="C13" s="104"/>
      <c r="D13" s="10"/>
      <c r="E13" s="107"/>
      <c r="F13" s="88"/>
      <c r="G13" s="92"/>
      <c r="H13" s="105"/>
    </row>
    <row r="14" spans="1:8" ht="19.5" customHeight="1">
      <c r="A14" s="104">
        <v>8</v>
      </c>
      <c r="B14" s="104">
        <v>3338</v>
      </c>
      <c r="C14" s="104" t="s">
        <v>45</v>
      </c>
      <c r="D14" s="107"/>
      <c r="E14" s="93"/>
      <c r="F14" s="88"/>
      <c r="G14" s="106"/>
      <c r="H14" s="105"/>
    </row>
    <row r="15" spans="1:8" ht="19.5" customHeight="1">
      <c r="A15" s="102"/>
      <c r="B15" s="102"/>
      <c r="C15" s="102"/>
      <c r="D15" s="93"/>
      <c r="E15" s="93"/>
      <c r="F15" s="88"/>
      <c r="G15" s="107"/>
      <c r="H15" s="105"/>
    </row>
    <row r="16" spans="1:8" ht="19.5" customHeight="1">
      <c r="A16" s="104">
        <v>9</v>
      </c>
      <c r="B16" s="104">
        <v>3312</v>
      </c>
      <c r="C16" s="104" t="s">
        <v>128</v>
      </c>
      <c r="D16" s="10"/>
      <c r="E16" s="93"/>
      <c r="F16" s="88"/>
      <c r="G16" s="92"/>
      <c r="H16" s="105"/>
    </row>
    <row r="17" spans="1:8" ht="19.5" customHeight="1">
      <c r="A17" s="104">
        <v>10</v>
      </c>
      <c r="B17" s="104"/>
      <c r="C17" s="104"/>
      <c r="D17" s="11"/>
      <c r="E17" s="106"/>
      <c r="F17" s="88"/>
      <c r="G17" s="92"/>
      <c r="H17" s="105"/>
    </row>
    <row r="18" spans="1:8" ht="19.5" customHeight="1">
      <c r="A18" s="104">
        <v>11</v>
      </c>
      <c r="B18" s="104">
        <v>2883</v>
      </c>
      <c r="C18" s="104" t="s">
        <v>59</v>
      </c>
      <c r="D18" s="10"/>
      <c r="E18" s="11"/>
      <c r="F18" s="109"/>
      <c r="G18" s="92"/>
      <c r="H18" s="105"/>
    </row>
    <row r="19" spans="1:8" ht="19.5" customHeight="1">
      <c r="A19" s="104">
        <v>12</v>
      </c>
      <c r="B19" s="104">
        <v>3263</v>
      </c>
      <c r="C19" s="104" t="s">
        <v>51</v>
      </c>
      <c r="D19" s="107"/>
      <c r="E19" s="88"/>
      <c r="F19" s="108"/>
      <c r="G19" s="92"/>
      <c r="H19" s="105"/>
    </row>
    <row r="20" spans="1:8" ht="19.5" customHeight="1">
      <c r="A20" s="104">
        <v>13</v>
      </c>
      <c r="B20" s="104">
        <v>3011</v>
      </c>
      <c r="C20" s="104" t="s">
        <v>41</v>
      </c>
      <c r="D20" s="10"/>
      <c r="E20" s="88"/>
      <c r="F20" s="107"/>
      <c r="G20" s="93"/>
      <c r="H20" s="105"/>
    </row>
    <row r="21" spans="1:8" ht="19.5" customHeight="1">
      <c r="A21" s="104">
        <v>14</v>
      </c>
      <c r="B21" s="104">
        <v>2936</v>
      </c>
      <c r="C21" s="104" t="s">
        <v>56</v>
      </c>
      <c r="D21" s="11"/>
      <c r="E21" s="108"/>
      <c r="F21" s="92"/>
      <c r="G21" s="93"/>
      <c r="H21" s="105"/>
    </row>
    <row r="22" spans="1:8" ht="19.5" customHeight="1">
      <c r="A22" s="104">
        <v>15</v>
      </c>
      <c r="B22" s="104"/>
      <c r="C22" s="104"/>
      <c r="D22" s="10"/>
      <c r="E22" s="107"/>
      <c r="F22" s="93"/>
      <c r="G22" s="93"/>
      <c r="H22" s="105"/>
    </row>
    <row r="23" spans="1:8" ht="19.5" customHeight="1">
      <c r="A23" s="104">
        <v>16</v>
      </c>
      <c r="B23" s="104">
        <v>3371</v>
      </c>
      <c r="C23" s="104" t="s">
        <v>5</v>
      </c>
      <c r="D23" s="107"/>
      <c r="E23" s="93"/>
      <c r="F23" s="93"/>
      <c r="G23" s="93"/>
      <c r="H23" s="105"/>
    </row>
    <row r="24" spans="1:8" ht="19.5" customHeight="1">
      <c r="A24" s="110"/>
      <c r="B24" s="103"/>
      <c r="C24" s="103"/>
      <c r="D24" s="93"/>
      <c r="E24" s="93"/>
      <c r="F24" s="93"/>
      <c r="G24" s="93"/>
      <c r="H24" s="94"/>
    </row>
    <row r="25" ht="12.75">
      <c r="A25" s="111"/>
    </row>
  </sheetData>
  <sheetProtection selectLockedCells="1" selectUnlockedCells="1"/>
  <printOptions/>
  <pageMargins left="0.2" right="0.2" top="0.2" bottom="0.3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zoomScalePageLayoutView="0" workbookViewId="0" topLeftCell="A1">
      <selection activeCell="A1" sqref="A1:O28"/>
    </sheetView>
  </sheetViews>
  <sheetFormatPr defaultColWidth="9.140625" defaultRowHeight="12.75"/>
  <cols>
    <col min="1" max="1" width="1.8515625" style="17" customWidth="1"/>
    <col min="2" max="2" width="6.28125" style="17" customWidth="1"/>
    <col min="3" max="3" width="22.28125" style="17" customWidth="1"/>
    <col min="4" max="4" width="19.140625" style="17" customWidth="1"/>
    <col min="5" max="5" width="3.7109375" style="17" customWidth="1"/>
    <col min="6" max="10" width="6.7109375" style="17" customWidth="1"/>
    <col min="11" max="11" width="3.7109375" style="17" customWidth="1"/>
    <col min="12" max="12" width="3.8515625" style="17" customWidth="1"/>
    <col min="13" max="13" width="3.7109375" style="17" customWidth="1"/>
    <col min="14" max="14" width="3.57421875" style="17" customWidth="1"/>
    <col min="15" max="15" width="1.1484375" style="17" customWidth="1"/>
    <col min="16" max="16" width="9.140625" style="17" customWidth="1"/>
    <col min="17" max="17" width="28.00390625" style="17" customWidth="1"/>
    <col min="18" max="16384" width="9.140625" style="17" customWidth="1"/>
  </cols>
  <sheetData>
    <row r="1" spans="1:15" ht="6.75" customHeight="1">
      <c r="A1" s="12"/>
      <c r="B1" s="13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5.75">
      <c r="A2" s="18"/>
      <c r="B2" s="19"/>
      <c r="C2" s="20" t="s">
        <v>90</v>
      </c>
      <c r="D2" s="21"/>
      <c r="E2" s="21"/>
      <c r="F2" s="19"/>
      <c r="G2" s="22" t="s">
        <v>91</v>
      </c>
      <c r="H2" s="23"/>
      <c r="I2" s="214"/>
      <c r="J2" s="215"/>
      <c r="K2" s="215"/>
      <c r="L2" s="215"/>
      <c r="M2" s="215"/>
      <c r="N2" s="216"/>
      <c r="O2" s="24"/>
    </row>
    <row r="3" spans="1:15" ht="17.25" customHeight="1">
      <c r="A3" s="18"/>
      <c r="B3" s="25"/>
      <c r="C3" s="26" t="s">
        <v>92</v>
      </c>
      <c r="D3" s="21"/>
      <c r="E3" s="21"/>
      <c r="F3" s="19"/>
      <c r="G3" s="22" t="s">
        <v>93</v>
      </c>
      <c r="H3" s="23"/>
      <c r="I3" s="217"/>
      <c r="J3" s="207"/>
      <c r="K3" s="207"/>
      <c r="L3" s="207"/>
      <c r="M3" s="207"/>
      <c r="N3" s="208"/>
      <c r="O3" s="24"/>
    </row>
    <row r="4" spans="1:18" ht="3.75" customHeight="1">
      <c r="A4" s="18"/>
      <c r="B4" s="19"/>
      <c r="C4" s="27"/>
      <c r="D4" s="21"/>
      <c r="E4" s="21"/>
      <c r="F4" s="21"/>
      <c r="G4" s="27"/>
      <c r="H4" s="21"/>
      <c r="I4" s="21"/>
      <c r="J4" s="21"/>
      <c r="K4" s="21"/>
      <c r="L4" s="21"/>
      <c r="M4" s="21"/>
      <c r="N4" s="21"/>
      <c r="O4" s="28"/>
      <c r="Q4" s="29"/>
      <c r="R4" s="29"/>
    </row>
    <row r="5" spans="1:18" ht="15.75">
      <c r="A5" s="24"/>
      <c r="B5" s="30" t="s">
        <v>94</v>
      </c>
      <c r="C5" s="218"/>
      <c r="D5" s="219"/>
      <c r="E5" s="31"/>
      <c r="F5" s="30" t="s">
        <v>94</v>
      </c>
      <c r="G5" s="218"/>
      <c r="H5" s="220"/>
      <c r="I5" s="220"/>
      <c r="J5" s="220"/>
      <c r="K5" s="220"/>
      <c r="L5" s="220"/>
      <c r="M5" s="220"/>
      <c r="N5" s="221"/>
      <c r="O5" s="24"/>
      <c r="Q5" s="29"/>
      <c r="R5" s="29"/>
    </row>
    <row r="6" spans="1:18" ht="15">
      <c r="A6" s="24"/>
      <c r="B6" s="32" t="s">
        <v>77</v>
      </c>
      <c r="C6" s="204"/>
      <c r="D6" s="205"/>
      <c r="E6" s="33"/>
      <c r="F6" s="34" t="s">
        <v>78</v>
      </c>
      <c r="G6" s="204"/>
      <c r="H6" s="207"/>
      <c r="I6" s="207"/>
      <c r="J6" s="207"/>
      <c r="K6" s="207"/>
      <c r="L6" s="207"/>
      <c r="M6" s="207"/>
      <c r="N6" s="208"/>
      <c r="O6" s="24"/>
      <c r="Q6" s="29"/>
      <c r="R6" s="29"/>
    </row>
    <row r="7" spans="1:18" ht="15">
      <c r="A7" s="24"/>
      <c r="B7" s="35" t="s">
        <v>79</v>
      </c>
      <c r="C7" s="204"/>
      <c r="D7" s="205"/>
      <c r="E7" s="33"/>
      <c r="F7" s="36" t="s">
        <v>80</v>
      </c>
      <c r="G7" s="206"/>
      <c r="H7" s="207"/>
      <c r="I7" s="207"/>
      <c r="J7" s="207"/>
      <c r="K7" s="207"/>
      <c r="L7" s="207"/>
      <c r="M7" s="207"/>
      <c r="N7" s="208"/>
      <c r="O7" s="24"/>
      <c r="Q7" s="29"/>
      <c r="R7" s="29"/>
    </row>
    <row r="8" spans="1:18" ht="15">
      <c r="A8" s="18"/>
      <c r="B8" s="35" t="s">
        <v>95</v>
      </c>
      <c r="C8" s="204"/>
      <c r="D8" s="205"/>
      <c r="E8" s="33"/>
      <c r="F8" s="36" t="s">
        <v>96</v>
      </c>
      <c r="G8" s="206"/>
      <c r="H8" s="207"/>
      <c r="I8" s="207"/>
      <c r="J8" s="207"/>
      <c r="K8" s="207"/>
      <c r="L8" s="207"/>
      <c r="M8" s="207"/>
      <c r="N8" s="208"/>
      <c r="O8" s="28"/>
      <c r="Q8" s="29"/>
      <c r="R8" s="29"/>
    </row>
    <row r="9" spans="1:18" ht="12" customHeight="1">
      <c r="A9" s="18"/>
      <c r="B9" s="37" t="s">
        <v>97</v>
      </c>
      <c r="C9" s="38"/>
      <c r="D9" s="39"/>
      <c r="E9" s="40"/>
      <c r="F9" s="37" t="s">
        <v>97</v>
      </c>
      <c r="G9" s="38"/>
      <c r="H9" s="41"/>
      <c r="I9" s="41"/>
      <c r="J9" s="41"/>
      <c r="K9" s="41"/>
      <c r="L9" s="41"/>
      <c r="M9" s="41"/>
      <c r="N9" s="41"/>
      <c r="O9" s="28"/>
      <c r="Q9" s="29"/>
      <c r="R9" s="29"/>
    </row>
    <row r="10" spans="1:18" ht="15">
      <c r="A10" s="24"/>
      <c r="B10" s="42"/>
      <c r="C10" s="204"/>
      <c r="D10" s="205"/>
      <c r="E10" s="33"/>
      <c r="F10" s="43"/>
      <c r="G10" s="206"/>
      <c r="H10" s="207"/>
      <c r="I10" s="207"/>
      <c r="J10" s="207"/>
      <c r="K10" s="207"/>
      <c r="L10" s="207"/>
      <c r="M10" s="207"/>
      <c r="N10" s="208"/>
      <c r="O10" s="24"/>
      <c r="Q10" s="29"/>
      <c r="R10" s="29"/>
    </row>
    <row r="11" spans="1:18" ht="15">
      <c r="A11" s="24"/>
      <c r="B11" s="44"/>
      <c r="C11" s="204"/>
      <c r="D11" s="205"/>
      <c r="E11" s="33"/>
      <c r="F11" s="45"/>
      <c r="G11" s="206"/>
      <c r="H11" s="207"/>
      <c r="I11" s="207"/>
      <c r="J11" s="207"/>
      <c r="K11" s="207"/>
      <c r="L11" s="207"/>
      <c r="M11" s="207"/>
      <c r="N11" s="208"/>
      <c r="O11" s="24"/>
      <c r="Q11" s="29"/>
      <c r="R11" s="29"/>
    </row>
    <row r="12" spans="1:18" ht="14.25" customHeight="1">
      <c r="A12" s="18"/>
      <c r="B12" s="21"/>
      <c r="C12" s="21"/>
      <c r="D12" s="21"/>
      <c r="E12" s="21"/>
      <c r="F12" s="46" t="s">
        <v>98</v>
      </c>
      <c r="G12" s="27"/>
      <c r="H12" s="27"/>
      <c r="I12" s="27"/>
      <c r="J12" s="21"/>
      <c r="K12" s="21"/>
      <c r="L12" s="21"/>
      <c r="M12" s="47"/>
      <c r="N12" s="19"/>
      <c r="O12" s="28"/>
      <c r="Q12" s="29"/>
      <c r="R12" s="29"/>
    </row>
    <row r="13" spans="1:18" ht="12.75" customHeight="1">
      <c r="A13" s="18"/>
      <c r="B13" s="48" t="s">
        <v>99</v>
      </c>
      <c r="C13" s="21"/>
      <c r="D13" s="21"/>
      <c r="E13" s="21"/>
      <c r="F13" s="49" t="s">
        <v>100</v>
      </c>
      <c r="G13" s="49" t="s">
        <v>101</v>
      </c>
      <c r="H13" s="49" t="s">
        <v>102</v>
      </c>
      <c r="I13" s="49" t="s">
        <v>103</v>
      </c>
      <c r="J13" s="49" t="s">
        <v>104</v>
      </c>
      <c r="K13" s="209" t="s">
        <v>68</v>
      </c>
      <c r="L13" s="210"/>
      <c r="M13" s="50" t="s">
        <v>81</v>
      </c>
      <c r="N13" s="51" t="s">
        <v>82</v>
      </c>
      <c r="O13" s="24"/>
      <c r="Q13" s="29"/>
      <c r="R13" s="29"/>
    </row>
    <row r="14" spans="1:18" ht="15" customHeight="1">
      <c r="A14" s="24"/>
      <c r="B14" s="52" t="s">
        <v>83</v>
      </c>
      <c r="C14" s="53">
        <f>IF(C6&gt;"",C6,"")</f>
      </c>
      <c r="D14" s="53">
        <f>IF(G6&gt;"",G6,"")</f>
      </c>
      <c r="E14" s="53">
        <f>IF(E6&gt;"",E6&amp;" - "&amp;I6,"")</f>
      </c>
      <c r="F14" s="54"/>
      <c r="G14" s="54"/>
      <c r="H14" s="55"/>
      <c r="I14" s="54"/>
      <c r="J14" s="54"/>
      <c r="K14" s="56">
        <f>IF(ISBLANK(F14),"",COUNTIF(F14:J14,"&gt;=0"))</f>
      </c>
      <c r="L14" s="57">
        <f>IF(ISBLANK(F14),"",(IF(LEFT(F14,1)="-",1,0)+IF(LEFT(G14,1)="-",1,0)+IF(LEFT(H14,1)="-",1,0)+IF(LEFT(I14,1)="-",1,0)+IF(LEFT(J14,1)="-",1,0)))</f>
      </c>
      <c r="M14" s="58">
        <f>IF(K14=3,1,"")</f>
      </c>
      <c r="N14" s="59">
        <f>IF(L14=3,1,"")</f>
      </c>
      <c r="O14" s="24"/>
      <c r="Q14" s="29"/>
      <c r="R14" s="29"/>
    </row>
    <row r="15" spans="1:18" ht="15" customHeight="1">
      <c r="A15" s="24"/>
      <c r="B15" s="52" t="s">
        <v>84</v>
      </c>
      <c r="C15" s="53">
        <f>IF(C7&gt;"",C7,"")</f>
      </c>
      <c r="D15" s="53">
        <f>IF(G7&gt;"",G7,"")</f>
      </c>
      <c r="E15" s="53">
        <f>IF(E7&gt;"",E7&amp;" - "&amp;I7,"")</f>
      </c>
      <c r="F15" s="60"/>
      <c r="G15" s="54"/>
      <c r="H15" s="54"/>
      <c r="I15" s="54"/>
      <c r="J15" s="54"/>
      <c r="K15" s="56">
        <f>IF(ISBLANK(F15),"",COUNTIF(F15:J15,"&gt;=0"))</f>
      </c>
      <c r="L15" s="57">
        <f>IF(ISBLANK(F15),"",(IF(LEFT(F15,1)="-",1,0)+IF(LEFT(G15,1)="-",1,0)+IF(LEFT(H15,1)="-",1,0)+IF(LEFT(I15,1)="-",1,0)+IF(LEFT(J15,1)="-",1,0)))</f>
      </c>
      <c r="M15" s="58">
        <f>IF(K15=3,1,"")</f>
      </c>
      <c r="N15" s="59">
        <f>IF(L15=3,1,"")</f>
      </c>
      <c r="O15" s="24"/>
      <c r="Q15" s="29"/>
      <c r="R15" s="29"/>
    </row>
    <row r="16" spans="1:18" ht="15" customHeight="1">
      <c r="A16" s="24"/>
      <c r="B16" s="61" t="s">
        <v>105</v>
      </c>
      <c r="C16" s="53">
        <f>IF(C8&gt;"",C8,"")</f>
      </c>
      <c r="D16" s="53">
        <f>IF(G8&gt;"",G8,"")</f>
      </c>
      <c r="E16" s="62"/>
      <c r="F16" s="60"/>
      <c r="G16" s="63"/>
      <c r="H16" s="60"/>
      <c r="I16" s="60"/>
      <c r="J16" s="60"/>
      <c r="K16" s="56">
        <f aca="true" t="shared" si="0" ref="K16:K23">IF(ISBLANK(F16),"",COUNTIF(F16:J16,"&gt;=0"))</f>
      </c>
      <c r="L16" s="57">
        <f aca="true" t="shared" si="1" ref="L16:L23">IF(ISBLANK(F16),"",(IF(LEFT(F16,1)="-",1,0)+IF(LEFT(G16,1)="-",1,0)+IF(LEFT(H16,1)="-",1,0)+IF(LEFT(I16,1)="-",1,0)+IF(LEFT(J16,1)="-",1,0)))</f>
      </c>
      <c r="M16" s="58">
        <f aca="true" t="shared" si="2" ref="M16:N23">IF(K16=3,1,"")</f>
      </c>
      <c r="N16" s="59">
        <f t="shared" si="2"/>
      </c>
      <c r="O16" s="24"/>
      <c r="Q16" s="29"/>
      <c r="R16" s="29"/>
    </row>
    <row r="17" spans="1:18" ht="15" customHeight="1">
      <c r="A17" s="24"/>
      <c r="B17" s="61" t="s">
        <v>86</v>
      </c>
      <c r="C17" s="53">
        <f>IF(C7&gt;"",C7,"")</f>
      </c>
      <c r="D17" s="53">
        <f>IF(G6&gt;"",G6,"")</f>
      </c>
      <c r="E17" s="62"/>
      <c r="F17" s="60"/>
      <c r="G17" s="63"/>
      <c r="H17" s="60"/>
      <c r="I17" s="60"/>
      <c r="J17" s="60"/>
      <c r="K17" s="56">
        <f t="shared" si="0"/>
      </c>
      <c r="L17" s="57">
        <f t="shared" si="1"/>
      </c>
      <c r="M17" s="58">
        <f t="shared" si="2"/>
      </c>
      <c r="N17" s="59">
        <f t="shared" si="2"/>
      </c>
      <c r="O17" s="24"/>
      <c r="Q17" s="29"/>
      <c r="R17" s="29"/>
    </row>
    <row r="18" spans="1:18" ht="15" customHeight="1">
      <c r="A18" s="24"/>
      <c r="B18" s="61" t="s">
        <v>106</v>
      </c>
      <c r="C18" s="53">
        <f>IF(C6&gt;"",C6,"")</f>
      </c>
      <c r="D18" s="53">
        <f>IF(G8&gt;"",G8,"")</f>
      </c>
      <c r="E18" s="62"/>
      <c r="F18" s="60"/>
      <c r="G18" s="63"/>
      <c r="H18" s="60"/>
      <c r="I18" s="60"/>
      <c r="J18" s="60"/>
      <c r="K18" s="56">
        <f t="shared" si="0"/>
      </c>
      <c r="L18" s="57">
        <f t="shared" si="1"/>
      </c>
      <c r="M18" s="58">
        <f t="shared" si="2"/>
      </c>
      <c r="N18" s="59">
        <f t="shared" si="2"/>
      </c>
      <c r="O18" s="24"/>
      <c r="Q18" s="29"/>
      <c r="R18" s="29"/>
    </row>
    <row r="19" spans="1:18" ht="15" customHeight="1">
      <c r="A19" s="24"/>
      <c r="B19" s="61" t="s">
        <v>107</v>
      </c>
      <c r="C19" s="53">
        <f>IF(C8&gt;"",C8,"")</f>
      </c>
      <c r="D19" s="53">
        <f>IF(G7&gt;"",G7,"")</f>
      </c>
      <c r="E19" s="62"/>
      <c r="F19" s="60"/>
      <c r="G19" s="63"/>
      <c r="H19" s="60"/>
      <c r="I19" s="60"/>
      <c r="J19" s="60"/>
      <c r="K19" s="56">
        <f t="shared" si="0"/>
      </c>
      <c r="L19" s="57">
        <f t="shared" si="1"/>
      </c>
      <c r="M19" s="58">
        <f t="shared" si="2"/>
      </c>
      <c r="N19" s="59">
        <f t="shared" si="2"/>
      </c>
      <c r="O19" s="24"/>
      <c r="Q19" s="29"/>
      <c r="R19" s="29"/>
    </row>
    <row r="20" spans="1:18" ht="15" customHeight="1">
      <c r="A20" s="24"/>
      <c r="B20" s="61" t="s">
        <v>108</v>
      </c>
      <c r="C20" s="64">
        <f>IF(C10&gt;"",C10&amp;" / "&amp;C11,"")</f>
      </c>
      <c r="D20" s="64">
        <f>IF(G10&gt;"",G10&amp;" / "&amp;G11,"")</f>
      </c>
      <c r="E20" s="65"/>
      <c r="F20" s="66"/>
      <c r="G20" s="67"/>
      <c r="H20" s="68"/>
      <c r="I20" s="68"/>
      <c r="J20" s="68"/>
      <c r="K20" s="56">
        <f t="shared" si="0"/>
      </c>
      <c r="L20" s="57">
        <f t="shared" si="1"/>
      </c>
      <c r="M20" s="58">
        <f t="shared" si="2"/>
      </c>
      <c r="N20" s="59">
        <f t="shared" si="2"/>
      </c>
      <c r="O20" s="24"/>
      <c r="Q20" s="29"/>
      <c r="R20" s="29"/>
    </row>
    <row r="21" spans="1:18" ht="15" customHeight="1">
      <c r="A21" s="24"/>
      <c r="B21" s="52" t="s">
        <v>109</v>
      </c>
      <c r="C21" s="53">
        <f>IF(C7&gt;"",C7,"")</f>
      </c>
      <c r="D21" s="53">
        <f>IF(G8&gt;"",G8,"")</f>
      </c>
      <c r="E21" s="69"/>
      <c r="F21" s="70"/>
      <c r="G21" s="54"/>
      <c r="H21" s="54"/>
      <c r="I21" s="54"/>
      <c r="J21" s="55"/>
      <c r="K21" s="56">
        <f t="shared" si="0"/>
      </c>
      <c r="L21" s="57">
        <f t="shared" si="1"/>
      </c>
      <c r="M21" s="58">
        <f t="shared" si="2"/>
      </c>
      <c r="N21" s="59">
        <f t="shared" si="2"/>
      </c>
      <c r="O21" s="24"/>
      <c r="Q21" s="29"/>
      <c r="R21" s="29"/>
    </row>
    <row r="22" spans="1:18" ht="15" customHeight="1">
      <c r="A22" s="24"/>
      <c r="B22" s="52" t="s">
        <v>110</v>
      </c>
      <c r="C22" s="53">
        <f>IF(C8&gt;"",C8,"")</f>
      </c>
      <c r="D22" s="53">
        <f>IF(G6&gt;"",G6,"")</f>
      </c>
      <c r="E22" s="69"/>
      <c r="F22" s="70"/>
      <c r="G22" s="54"/>
      <c r="H22" s="54"/>
      <c r="I22" s="54"/>
      <c r="J22" s="55"/>
      <c r="K22" s="56">
        <f t="shared" si="0"/>
      </c>
      <c r="L22" s="57">
        <f t="shared" si="1"/>
      </c>
      <c r="M22" s="58">
        <f t="shared" si="2"/>
      </c>
      <c r="N22" s="59">
        <f t="shared" si="2"/>
      </c>
      <c r="O22" s="24"/>
      <c r="Q22" s="29"/>
      <c r="R22" s="29"/>
    </row>
    <row r="23" spans="1:18" ht="15" customHeight="1" thickBot="1">
      <c r="A23" s="24"/>
      <c r="B23" s="52" t="s">
        <v>85</v>
      </c>
      <c r="C23" s="53">
        <f>IF(C6&gt;"",C6,"")</f>
      </c>
      <c r="D23" s="53">
        <f>IF(G7&gt;"",G7,"")</f>
      </c>
      <c r="E23" s="69"/>
      <c r="F23" s="55"/>
      <c r="G23" s="54"/>
      <c r="H23" s="55"/>
      <c r="I23" s="54"/>
      <c r="J23" s="54"/>
      <c r="K23" s="56">
        <f t="shared" si="0"/>
      </c>
      <c r="L23" s="57">
        <f t="shared" si="1"/>
      </c>
      <c r="M23" s="58">
        <f t="shared" si="2"/>
      </c>
      <c r="N23" s="59">
        <f t="shared" si="2"/>
      </c>
      <c r="O23" s="24"/>
      <c r="Q23" s="29"/>
      <c r="R23" s="29"/>
    </row>
    <row r="24" spans="1:18" ht="15.75" customHeight="1" thickBot="1">
      <c r="A24" s="18"/>
      <c r="B24" s="21"/>
      <c r="C24" s="21"/>
      <c r="D24" s="21"/>
      <c r="E24" s="21"/>
      <c r="F24" s="21"/>
      <c r="G24" s="21"/>
      <c r="H24" s="21"/>
      <c r="I24" s="71" t="s">
        <v>69</v>
      </c>
      <c r="J24" s="72"/>
      <c r="K24" s="73">
        <f>IF(ISBLANK(C6),"",SUM(K14:K23))</f>
      </c>
      <c r="L24" s="74">
        <f>IF(ISBLANK(G6),"",SUM(L14:L23))</f>
      </c>
      <c r="M24" s="75">
        <f>IF(ISBLANK(F14),"",SUM(M14:M23))</f>
      </c>
      <c r="N24" s="76">
        <f>IF(ISBLANK(F14),"",SUM(N14:N23))</f>
      </c>
      <c r="O24" s="24"/>
      <c r="Q24" s="29"/>
      <c r="R24" s="29"/>
    </row>
    <row r="25" spans="1:15" ht="12" customHeight="1">
      <c r="A25" s="18"/>
      <c r="B25" s="77" t="s">
        <v>111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</row>
    <row r="26" spans="1:15" ht="15">
      <c r="A26" s="18"/>
      <c r="B26" s="78" t="s">
        <v>87</v>
      </c>
      <c r="C26" s="78"/>
      <c r="D26" s="78" t="s">
        <v>88</v>
      </c>
      <c r="E26" s="79"/>
      <c r="F26" s="78"/>
      <c r="G26" s="78" t="s">
        <v>89</v>
      </c>
      <c r="H26" s="79"/>
      <c r="I26" s="78"/>
      <c r="J26" s="80" t="s">
        <v>112</v>
      </c>
      <c r="K26" s="19"/>
      <c r="L26" s="21"/>
      <c r="M26" s="21"/>
      <c r="N26" s="21"/>
      <c r="O26" s="28"/>
    </row>
    <row r="27" spans="1:15" ht="18.75" thickBot="1">
      <c r="A27" s="18"/>
      <c r="B27" s="21"/>
      <c r="C27" s="21"/>
      <c r="D27" s="21"/>
      <c r="E27" s="21"/>
      <c r="F27" s="21"/>
      <c r="G27" s="21"/>
      <c r="H27" s="21"/>
      <c r="I27" s="21"/>
      <c r="J27" s="211">
        <f>IF(M24=6,C5,IF(N24=6,G5,IF(M24=5,IF(N24=5,"tasan",""),"")))</f>
      </c>
      <c r="K27" s="212"/>
      <c r="L27" s="212"/>
      <c r="M27" s="212"/>
      <c r="N27" s="213"/>
      <c r="O27" s="24"/>
    </row>
    <row r="28" spans="1:15" ht="9.75" customHeight="1">
      <c r="A28" s="81"/>
      <c r="B28" s="82"/>
      <c r="C28" s="82"/>
      <c r="D28" s="82"/>
      <c r="E28" s="82"/>
      <c r="F28" s="82"/>
      <c r="G28" s="82"/>
      <c r="H28" s="82"/>
      <c r="I28" s="82"/>
      <c r="J28" s="83"/>
      <c r="K28" s="83"/>
      <c r="L28" s="83"/>
      <c r="M28" s="83"/>
      <c r="N28" s="83"/>
      <c r="O28" s="84"/>
    </row>
    <row r="29" ht="15">
      <c r="B29" s="85" t="s">
        <v>113</v>
      </c>
    </row>
    <row r="31" ht="15">
      <c r="B31" s="86" t="s">
        <v>114</v>
      </c>
    </row>
    <row r="32" spans="2:18" ht="15">
      <c r="B32" s="20" t="s">
        <v>115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Q32" s="29"/>
      <c r="R32" s="29"/>
    </row>
    <row r="33" spans="2:18" ht="15">
      <c r="B33" s="20" t="s">
        <v>116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Q33" s="29"/>
      <c r="R33" s="29"/>
    </row>
    <row r="34" spans="2:18" ht="1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Q34" s="29"/>
      <c r="R34" s="29"/>
    </row>
    <row r="35" spans="2:18" ht="15">
      <c r="B35" s="20" t="s">
        <v>117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Q35" s="29"/>
      <c r="R35" s="29"/>
    </row>
    <row r="36" spans="17:18" ht="15">
      <c r="Q36" s="29"/>
      <c r="R36" s="29"/>
    </row>
    <row r="37" spans="17:18" ht="15">
      <c r="Q37" s="29"/>
      <c r="R37" s="29"/>
    </row>
    <row r="38" spans="17:18" ht="15">
      <c r="Q38" s="29"/>
      <c r="R38" s="29"/>
    </row>
    <row r="39" spans="17:18" ht="15">
      <c r="Q39" s="29"/>
      <c r="R39" s="29"/>
    </row>
    <row r="40" spans="17:18" ht="15">
      <c r="Q40" s="29"/>
      <c r="R40" s="29"/>
    </row>
    <row r="41" spans="17:18" ht="15">
      <c r="Q41" s="29"/>
      <c r="R41" s="29"/>
    </row>
    <row r="42" spans="17:18" ht="15">
      <c r="Q42" s="29"/>
      <c r="R42" s="29"/>
    </row>
    <row r="43" spans="17:18" ht="15">
      <c r="Q43" s="29"/>
      <c r="R43" s="29"/>
    </row>
    <row r="44" spans="17:18" ht="15">
      <c r="Q44" s="29"/>
      <c r="R44" s="29"/>
    </row>
    <row r="45" spans="17:18" ht="15">
      <c r="Q45" s="29"/>
      <c r="R45" s="29"/>
    </row>
    <row r="46" spans="17:18" ht="15">
      <c r="Q46" s="29"/>
      <c r="R46" s="29"/>
    </row>
    <row r="47" spans="17:18" ht="15">
      <c r="Q47" s="29"/>
      <c r="R47" s="29"/>
    </row>
    <row r="48" spans="17:18" ht="15">
      <c r="Q48" s="29"/>
      <c r="R48" s="29"/>
    </row>
    <row r="49" spans="17:18" ht="15">
      <c r="Q49" s="29"/>
      <c r="R49" s="29"/>
    </row>
    <row r="50" spans="17:18" ht="15">
      <c r="Q50" s="29"/>
      <c r="R50" s="29"/>
    </row>
    <row r="51" spans="17:18" ht="15">
      <c r="Q51" s="29"/>
      <c r="R51" s="29"/>
    </row>
    <row r="52" spans="17:18" ht="15">
      <c r="Q52" s="29"/>
      <c r="R52" s="29"/>
    </row>
    <row r="53" spans="17:18" ht="15">
      <c r="Q53" s="29"/>
      <c r="R53" s="29"/>
    </row>
    <row r="54" spans="17:18" ht="15">
      <c r="Q54" s="29"/>
      <c r="R54" s="29"/>
    </row>
    <row r="55" spans="17:18" ht="15">
      <c r="Q55" s="29"/>
      <c r="R55" s="29"/>
    </row>
    <row r="56" spans="17:18" ht="15">
      <c r="Q56" s="29"/>
      <c r="R56" s="29"/>
    </row>
    <row r="57" spans="17:18" ht="15">
      <c r="Q57" s="29"/>
      <c r="R57" s="29"/>
    </row>
    <row r="58" spans="17:18" ht="15">
      <c r="Q58" s="29"/>
      <c r="R58" s="29"/>
    </row>
    <row r="59" spans="17:18" ht="15">
      <c r="Q59" s="29"/>
      <c r="R59" s="29"/>
    </row>
    <row r="60" spans="17:18" ht="15">
      <c r="Q60" s="29"/>
      <c r="R60" s="29"/>
    </row>
    <row r="61" spans="17:18" ht="15">
      <c r="Q61" s="29"/>
      <c r="R61" s="29"/>
    </row>
    <row r="62" spans="17:18" ht="15">
      <c r="Q62" s="29"/>
      <c r="R62" s="29"/>
    </row>
    <row r="63" spans="17:18" ht="15">
      <c r="Q63" s="29"/>
      <c r="R63" s="29"/>
    </row>
    <row r="64" spans="17:18" ht="15">
      <c r="Q64" s="29"/>
      <c r="R64" s="29"/>
    </row>
    <row r="65" spans="17:18" ht="15">
      <c r="Q65" s="29"/>
      <c r="R65" s="29"/>
    </row>
    <row r="66" spans="17:18" ht="15">
      <c r="Q66" s="29"/>
      <c r="R66" s="29"/>
    </row>
    <row r="67" spans="17:18" ht="15">
      <c r="Q67" s="29"/>
      <c r="R67" s="29"/>
    </row>
    <row r="68" spans="17:18" ht="15">
      <c r="Q68" s="29"/>
      <c r="R68" s="29"/>
    </row>
    <row r="69" spans="17:18" ht="15">
      <c r="Q69" s="29"/>
      <c r="R69" s="29"/>
    </row>
    <row r="70" spans="17:18" ht="15">
      <c r="Q70" s="29"/>
      <c r="R70" s="29"/>
    </row>
    <row r="71" spans="17:18" ht="15">
      <c r="Q71" s="29"/>
      <c r="R71" s="29"/>
    </row>
    <row r="72" spans="17:18" ht="15">
      <c r="Q72" s="29"/>
      <c r="R72" s="29"/>
    </row>
    <row r="73" spans="17:18" ht="15">
      <c r="Q73" s="29"/>
      <c r="R73" s="29"/>
    </row>
    <row r="74" spans="17:18" ht="15">
      <c r="Q74" s="29"/>
      <c r="R74" s="29"/>
    </row>
    <row r="75" spans="17:18" ht="15">
      <c r="Q75" s="29" t="s">
        <v>118</v>
      </c>
      <c r="R75" s="29"/>
    </row>
    <row r="76" spans="17:18" ht="15">
      <c r="Q76" s="29" t="s">
        <v>118</v>
      </c>
      <c r="R76" s="29"/>
    </row>
    <row r="77" spans="17:18" ht="15.75">
      <c r="Q77" s="87"/>
      <c r="R77" s="29"/>
    </row>
    <row r="78" spans="17:18" ht="15">
      <c r="Q78" s="29"/>
      <c r="R78" s="29"/>
    </row>
    <row r="79" spans="17:18" ht="15">
      <c r="Q79" s="29"/>
      <c r="R79" s="29"/>
    </row>
    <row r="80" spans="17:18" ht="15">
      <c r="Q80" s="29"/>
      <c r="R80" s="29"/>
    </row>
    <row r="81" spans="17:18" ht="15">
      <c r="Q81" s="29"/>
      <c r="R81" s="29"/>
    </row>
    <row r="82" spans="17:18" ht="15">
      <c r="Q82" s="29"/>
      <c r="R82" s="29"/>
    </row>
    <row r="83" spans="17:18" ht="15">
      <c r="Q83" s="29"/>
      <c r="R83" s="29"/>
    </row>
    <row r="84" spans="17:18" ht="15">
      <c r="Q84" s="29"/>
      <c r="R84" s="29"/>
    </row>
    <row r="85" spans="17:18" ht="15">
      <c r="Q85" s="29"/>
      <c r="R85" s="29"/>
    </row>
    <row r="86" spans="17:18" ht="15">
      <c r="Q86" s="29"/>
      <c r="R86" s="29"/>
    </row>
    <row r="87" spans="17:18" ht="15">
      <c r="Q87" s="29"/>
      <c r="R87" s="29"/>
    </row>
    <row r="88" spans="17:18" ht="15">
      <c r="Q88" s="29"/>
      <c r="R88" s="29"/>
    </row>
    <row r="89" spans="17:18" ht="15">
      <c r="Q89" s="29"/>
      <c r="R89" s="29"/>
    </row>
    <row r="90" spans="17:18" ht="15">
      <c r="Q90" s="29"/>
      <c r="R90" s="29"/>
    </row>
    <row r="91" spans="17:18" ht="15">
      <c r="Q91" s="29"/>
      <c r="R91" s="29"/>
    </row>
    <row r="92" spans="17:18" ht="15">
      <c r="Q92" s="29"/>
      <c r="R92" s="29"/>
    </row>
    <row r="93" spans="17:18" ht="15">
      <c r="Q93" s="29"/>
      <c r="R93" s="29"/>
    </row>
    <row r="94" spans="17:18" ht="15">
      <c r="Q94" s="29"/>
      <c r="R94" s="29"/>
    </row>
    <row r="95" spans="17:18" ht="15">
      <c r="Q95" s="29"/>
      <c r="R95" s="29"/>
    </row>
    <row r="96" spans="17:18" ht="15">
      <c r="Q96" s="29"/>
      <c r="R96" s="29"/>
    </row>
    <row r="97" spans="17:18" ht="15">
      <c r="Q97" s="29"/>
      <c r="R97" s="29"/>
    </row>
    <row r="98" spans="17:18" ht="15">
      <c r="Q98" s="29"/>
      <c r="R98" s="29"/>
    </row>
    <row r="99" spans="17:18" ht="15">
      <c r="Q99" s="29"/>
      <c r="R99" s="29"/>
    </row>
    <row r="100" spans="17:18" ht="15">
      <c r="Q100" s="29"/>
      <c r="R100" s="29"/>
    </row>
    <row r="101" spans="17:18" ht="15">
      <c r="Q101" s="29"/>
      <c r="R101" s="29"/>
    </row>
    <row r="102" spans="17:18" ht="15">
      <c r="Q102" s="29"/>
      <c r="R102" s="29"/>
    </row>
    <row r="103" spans="17:18" ht="15">
      <c r="Q103" s="29"/>
      <c r="R103" s="29"/>
    </row>
    <row r="104" spans="17:18" ht="15">
      <c r="Q104" s="29"/>
      <c r="R104" s="29"/>
    </row>
    <row r="105" spans="17:18" ht="15">
      <c r="Q105" s="29"/>
      <c r="R105" s="29"/>
    </row>
    <row r="106" spans="17:18" ht="15">
      <c r="Q106" s="29"/>
      <c r="R106" s="29"/>
    </row>
    <row r="107" spans="17:18" ht="15">
      <c r="Q107" s="29"/>
      <c r="R107" s="29"/>
    </row>
    <row r="108" spans="17:18" ht="15">
      <c r="Q108" s="29"/>
      <c r="R108" s="29"/>
    </row>
    <row r="109" spans="17:18" ht="15">
      <c r="Q109" s="29"/>
      <c r="R109" s="29"/>
    </row>
    <row r="110" spans="17:18" ht="15">
      <c r="Q110" s="29"/>
      <c r="R110" s="29"/>
    </row>
    <row r="111" spans="17:18" ht="15">
      <c r="Q111" s="29"/>
      <c r="R111" s="29"/>
    </row>
    <row r="112" spans="17:18" ht="15">
      <c r="Q112" s="29"/>
      <c r="R112" s="29"/>
    </row>
    <row r="113" spans="17:18" ht="15">
      <c r="Q113" s="29"/>
      <c r="R113" s="29"/>
    </row>
    <row r="114" spans="17:18" ht="15">
      <c r="Q114" s="29"/>
      <c r="R114" s="29"/>
    </row>
    <row r="115" spans="17:18" ht="15">
      <c r="Q115" s="29"/>
      <c r="R115" s="29"/>
    </row>
    <row r="116" spans="17:18" ht="15">
      <c r="Q116" s="29"/>
      <c r="R116" s="29"/>
    </row>
    <row r="117" spans="17:18" ht="15">
      <c r="Q117" s="29"/>
      <c r="R117" s="29"/>
    </row>
  </sheetData>
  <sheetProtection sheet="1" objects="1" scenarios="1"/>
  <mergeCells count="16">
    <mergeCell ref="I2:N2"/>
    <mergeCell ref="I3:N3"/>
    <mergeCell ref="C5:D5"/>
    <mergeCell ref="G5:N5"/>
    <mergeCell ref="C6:D6"/>
    <mergeCell ref="G6:N6"/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</mergeCells>
  <printOptions/>
  <pageMargins left="0.72" right="0.37" top="0.45" bottom="0.38" header="0.34" footer="0.24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29" sqref="A29:O55"/>
    </sheetView>
  </sheetViews>
  <sheetFormatPr defaultColWidth="9.140625" defaultRowHeight="12.75"/>
  <cols>
    <col min="1" max="1" width="4.140625" style="0" customWidth="1"/>
    <col min="2" max="2" width="7.7109375" style="0" customWidth="1"/>
    <col min="3" max="4" width="15.7109375" style="0" customWidth="1"/>
    <col min="5" max="5" width="2.7109375" style="0" customWidth="1"/>
    <col min="6" max="10" width="7.7109375" style="0" customWidth="1"/>
    <col min="11" max="14" width="3.7109375" style="0" customWidth="1"/>
    <col min="15" max="15" width="1.7109375" style="0" customWidth="1"/>
  </cols>
  <sheetData>
    <row r="1" spans="1:15" ht="15.75">
      <c r="A1" s="12"/>
      <c r="B1" s="13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" customHeight="1">
      <c r="A2" s="18"/>
      <c r="B2" s="141"/>
      <c r="C2" s="142" t="s">
        <v>90</v>
      </c>
      <c r="D2" s="143"/>
      <c r="E2" s="143"/>
      <c r="F2" s="141"/>
      <c r="G2" s="144" t="s">
        <v>91</v>
      </c>
      <c r="H2" s="145"/>
      <c r="I2" s="236"/>
      <c r="J2" s="237"/>
      <c r="K2" s="237"/>
      <c r="L2" s="237"/>
      <c r="M2" s="237"/>
      <c r="N2" s="238"/>
      <c r="O2" s="146"/>
    </row>
    <row r="3" spans="1:15" ht="15" customHeight="1">
      <c r="A3" s="18"/>
      <c r="B3" s="147"/>
      <c r="C3" s="148" t="s">
        <v>92</v>
      </c>
      <c r="D3" s="143"/>
      <c r="E3" s="143"/>
      <c r="F3" s="141"/>
      <c r="G3" s="144" t="s">
        <v>93</v>
      </c>
      <c r="H3" s="145"/>
      <c r="I3" s="239"/>
      <c r="J3" s="230"/>
      <c r="K3" s="230"/>
      <c r="L3" s="230"/>
      <c r="M3" s="230"/>
      <c r="N3" s="231"/>
      <c r="O3" s="146"/>
    </row>
    <row r="4" spans="1:15" ht="15" customHeight="1">
      <c r="A4" s="18"/>
      <c r="B4" s="141"/>
      <c r="C4" s="149"/>
      <c r="D4" s="143"/>
      <c r="E4" s="143"/>
      <c r="F4" s="143"/>
      <c r="G4" s="149"/>
      <c r="H4" s="143"/>
      <c r="I4" s="143"/>
      <c r="J4" s="143"/>
      <c r="K4" s="143"/>
      <c r="L4" s="143"/>
      <c r="M4" s="143"/>
      <c r="N4" s="143"/>
      <c r="O4" s="150"/>
    </row>
    <row r="5" spans="1:15" ht="15" customHeight="1">
      <c r="A5" s="24"/>
      <c r="B5" s="151" t="s">
        <v>94</v>
      </c>
      <c r="C5" s="232"/>
      <c r="D5" s="233"/>
      <c r="E5" s="152"/>
      <c r="F5" s="151" t="s">
        <v>94</v>
      </c>
      <c r="G5" s="232"/>
      <c r="H5" s="234"/>
      <c r="I5" s="234"/>
      <c r="J5" s="234"/>
      <c r="K5" s="234"/>
      <c r="L5" s="234"/>
      <c r="M5" s="234"/>
      <c r="N5" s="235"/>
      <c r="O5" s="146"/>
    </row>
    <row r="6" spans="1:15" ht="15" customHeight="1">
      <c r="A6" s="24"/>
      <c r="B6" s="153" t="s">
        <v>77</v>
      </c>
      <c r="C6" s="227"/>
      <c r="D6" s="228"/>
      <c r="E6" s="154"/>
      <c r="F6" s="155" t="s">
        <v>78</v>
      </c>
      <c r="G6" s="227"/>
      <c r="H6" s="230"/>
      <c r="I6" s="230"/>
      <c r="J6" s="230"/>
      <c r="K6" s="230"/>
      <c r="L6" s="230"/>
      <c r="M6" s="230"/>
      <c r="N6" s="231"/>
      <c r="O6" s="146"/>
    </row>
    <row r="7" spans="1:15" ht="15" customHeight="1">
      <c r="A7" s="24"/>
      <c r="B7" s="156" t="s">
        <v>79</v>
      </c>
      <c r="C7" s="227"/>
      <c r="D7" s="228"/>
      <c r="E7" s="154"/>
      <c r="F7" s="157" t="s">
        <v>80</v>
      </c>
      <c r="G7" s="229"/>
      <c r="H7" s="230"/>
      <c r="I7" s="230"/>
      <c r="J7" s="230"/>
      <c r="K7" s="230"/>
      <c r="L7" s="230"/>
      <c r="M7" s="230"/>
      <c r="N7" s="231"/>
      <c r="O7" s="146"/>
    </row>
    <row r="8" spans="1:15" ht="15" customHeight="1">
      <c r="A8" s="18"/>
      <c r="B8" s="156" t="s">
        <v>95</v>
      </c>
      <c r="C8" s="227"/>
      <c r="D8" s="228"/>
      <c r="E8" s="154"/>
      <c r="F8" s="157" t="s">
        <v>96</v>
      </c>
      <c r="G8" s="229"/>
      <c r="H8" s="230"/>
      <c r="I8" s="230"/>
      <c r="J8" s="230"/>
      <c r="K8" s="230"/>
      <c r="L8" s="230"/>
      <c r="M8" s="230"/>
      <c r="N8" s="231"/>
      <c r="O8" s="150"/>
    </row>
    <row r="9" spans="1:15" ht="15" customHeight="1">
      <c r="A9" s="18"/>
      <c r="B9" s="158" t="s">
        <v>97</v>
      </c>
      <c r="C9" s="159"/>
      <c r="D9" s="160"/>
      <c r="E9" s="161"/>
      <c r="F9" s="158" t="s">
        <v>97</v>
      </c>
      <c r="G9" s="159"/>
      <c r="H9" s="162"/>
      <c r="I9" s="162"/>
      <c r="J9" s="162"/>
      <c r="K9" s="162"/>
      <c r="L9" s="162"/>
      <c r="M9" s="162"/>
      <c r="N9" s="162"/>
      <c r="O9" s="150"/>
    </row>
    <row r="10" spans="1:15" ht="15" customHeight="1">
      <c r="A10" s="24"/>
      <c r="B10" s="163"/>
      <c r="C10" s="227"/>
      <c r="D10" s="228"/>
      <c r="E10" s="154"/>
      <c r="F10" s="164"/>
      <c r="G10" s="229"/>
      <c r="H10" s="230"/>
      <c r="I10" s="230"/>
      <c r="J10" s="230"/>
      <c r="K10" s="230"/>
      <c r="L10" s="230"/>
      <c r="M10" s="230"/>
      <c r="N10" s="231"/>
      <c r="O10" s="146"/>
    </row>
    <row r="11" spans="1:15" ht="15" customHeight="1">
      <c r="A11" s="24"/>
      <c r="B11" s="165"/>
      <c r="C11" s="227"/>
      <c r="D11" s="228"/>
      <c r="E11" s="154"/>
      <c r="F11" s="166"/>
      <c r="G11" s="229"/>
      <c r="H11" s="230"/>
      <c r="I11" s="230"/>
      <c r="J11" s="230"/>
      <c r="K11" s="230"/>
      <c r="L11" s="230"/>
      <c r="M11" s="230"/>
      <c r="N11" s="231"/>
      <c r="O11" s="146"/>
    </row>
    <row r="12" spans="1:15" ht="15" customHeight="1">
      <c r="A12" s="18"/>
      <c r="B12" s="143"/>
      <c r="C12" s="143"/>
      <c r="D12" s="143"/>
      <c r="E12" s="143"/>
      <c r="F12" s="167" t="s">
        <v>98</v>
      </c>
      <c r="G12" s="149"/>
      <c r="H12" s="149"/>
      <c r="I12" s="149"/>
      <c r="J12" s="143"/>
      <c r="K12" s="143"/>
      <c r="L12" s="143"/>
      <c r="M12" s="168"/>
      <c r="N12" s="141"/>
      <c r="O12" s="150"/>
    </row>
    <row r="13" spans="1:15" ht="15" customHeight="1">
      <c r="A13" s="18"/>
      <c r="B13" s="169" t="s">
        <v>99</v>
      </c>
      <c r="C13" s="143"/>
      <c r="D13" s="143"/>
      <c r="E13" s="143"/>
      <c r="F13" s="170" t="s">
        <v>100</v>
      </c>
      <c r="G13" s="170" t="s">
        <v>101</v>
      </c>
      <c r="H13" s="170" t="s">
        <v>102</v>
      </c>
      <c r="I13" s="170" t="s">
        <v>103</v>
      </c>
      <c r="J13" s="170" t="s">
        <v>104</v>
      </c>
      <c r="K13" s="222" t="s">
        <v>68</v>
      </c>
      <c r="L13" s="223"/>
      <c r="M13" s="171" t="s">
        <v>81</v>
      </c>
      <c r="N13" s="172" t="s">
        <v>82</v>
      </c>
      <c r="O13" s="146"/>
    </row>
    <row r="14" spans="1:15" ht="15" customHeight="1">
      <c r="A14" s="24"/>
      <c r="B14" s="173" t="s">
        <v>83</v>
      </c>
      <c r="C14" s="174">
        <f>IF(C6&gt;"",C6,"")</f>
      </c>
      <c r="D14" s="174">
        <f>IF(G6&gt;"",G6,"")</f>
      </c>
      <c r="E14" s="174">
        <f>IF(E6&gt;"",E6&amp;" - "&amp;I6,"")</f>
      </c>
      <c r="F14" s="175"/>
      <c r="G14" s="175"/>
      <c r="H14" s="176"/>
      <c r="I14" s="175"/>
      <c r="J14" s="175"/>
      <c r="K14" s="177">
        <f>IF(ISBLANK(F14),"",COUNTIF(F14:J14,"&gt;=0"))</f>
      </c>
      <c r="L14" s="178">
        <f>IF(ISBLANK(F14),"",(IF(LEFT(F14,1)="-",1,0)+IF(LEFT(G14,1)="-",1,0)+IF(LEFT(H14,1)="-",1,0)+IF(LEFT(I14,1)="-",1,0)+IF(LEFT(J14,1)="-",1,0)))</f>
      </c>
      <c r="M14" s="179">
        <f>IF(K14=3,1,"")</f>
      </c>
      <c r="N14" s="180">
        <f>IF(L14=3,1,"")</f>
      </c>
      <c r="O14" s="146"/>
    </row>
    <row r="15" spans="1:15" ht="15" customHeight="1">
      <c r="A15" s="24"/>
      <c r="B15" s="173" t="s">
        <v>84</v>
      </c>
      <c r="C15" s="174">
        <f>IF(C7&gt;"",C7,"")</f>
      </c>
      <c r="D15" s="174">
        <f>IF(G7&gt;"",G7,"")</f>
      </c>
      <c r="E15" s="174">
        <f>IF(E7&gt;"",E7&amp;" - "&amp;I7,"")</f>
      </c>
      <c r="F15" s="181"/>
      <c r="G15" s="175"/>
      <c r="H15" s="175"/>
      <c r="I15" s="175"/>
      <c r="J15" s="175"/>
      <c r="K15" s="177">
        <f>IF(ISBLANK(F15),"",COUNTIF(F15:J15,"&gt;=0"))</f>
      </c>
      <c r="L15" s="178">
        <f>IF(ISBLANK(F15),"",(IF(LEFT(F15,1)="-",1,0)+IF(LEFT(G15,1)="-",1,0)+IF(LEFT(H15,1)="-",1,0)+IF(LEFT(I15,1)="-",1,0)+IF(LEFT(J15,1)="-",1,0)))</f>
      </c>
      <c r="M15" s="179">
        <f>IF(K15=3,1,"")</f>
      </c>
      <c r="N15" s="180">
        <f>IF(L15=3,1,"")</f>
      </c>
      <c r="O15" s="146"/>
    </row>
    <row r="16" spans="1:15" ht="15" customHeight="1">
      <c r="A16" s="24"/>
      <c r="B16" s="182" t="s">
        <v>105</v>
      </c>
      <c r="C16" s="174">
        <f>IF(C8&gt;"",C8,"")</f>
      </c>
      <c r="D16" s="174">
        <f>IF(G8&gt;"",G8,"")</f>
      </c>
      <c r="E16" s="183"/>
      <c r="F16" s="181"/>
      <c r="G16" s="184"/>
      <c r="H16" s="181"/>
      <c r="I16" s="181"/>
      <c r="J16" s="181"/>
      <c r="K16" s="177">
        <f aca="true" t="shared" si="0" ref="K16:K23">IF(ISBLANK(F16),"",COUNTIF(F16:J16,"&gt;=0"))</f>
      </c>
      <c r="L16" s="178">
        <f aca="true" t="shared" si="1" ref="L16:L23">IF(ISBLANK(F16),"",(IF(LEFT(F16,1)="-",1,0)+IF(LEFT(G16,1)="-",1,0)+IF(LEFT(H16,1)="-",1,0)+IF(LEFT(I16,1)="-",1,0)+IF(LEFT(J16,1)="-",1,0)))</f>
      </c>
      <c r="M16" s="179">
        <f aca="true" t="shared" si="2" ref="M16:N23">IF(K16=3,1,"")</f>
      </c>
      <c r="N16" s="180">
        <f t="shared" si="2"/>
      </c>
      <c r="O16" s="146"/>
    </row>
    <row r="17" spans="1:15" ht="15" customHeight="1">
      <c r="A17" s="24"/>
      <c r="B17" s="182" t="s">
        <v>86</v>
      </c>
      <c r="C17" s="174">
        <f>IF(C7&gt;"",C7,"")</f>
      </c>
      <c r="D17" s="174">
        <f>IF(G6&gt;"",G6,"")</f>
      </c>
      <c r="E17" s="183"/>
      <c r="F17" s="181"/>
      <c r="G17" s="184"/>
      <c r="H17" s="181"/>
      <c r="I17" s="181"/>
      <c r="J17" s="181"/>
      <c r="K17" s="177">
        <f t="shared" si="0"/>
      </c>
      <c r="L17" s="178">
        <f t="shared" si="1"/>
      </c>
      <c r="M17" s="179">
        <f t="shared" si="2"/>
      </c>
      <c r="N17" s="180">
        <f t="shared" si="2"/>
      </c>
      <c r="O17" s="146"/>
    </row>
    <row r="18" spans="1:15" ht="15" customHeight="1">
      <c r="A18" s="24"/>
      <c r="B18" s="182" t="s">
        <v>106</v>
      </c>
      <c r="C18" s="174">
        <f>IF(C6&gt;"",C6,"")</f>
      </c>
      <c r="D18" s="174">
        <f>IF(G8&gt;"",G8,"")</f>
      </c>
      <c r="E18" s="183"/>
      <c r="F18" s="181"/>
      <c r="G18" s="184"/>
      <c r="H18" s="181"/>
      <c r="I18" s="181"/>
      <c r="J18" s="181"/>
      <c r="K18" s="177">
        <f t="shared" si="0"/>
      </c>
      <c r="L18" s="178">
        <f t="shared" si="1"/>
      </c>
      <c r="M18" s="179">
        <f t="shared" si="2"/>
      </c>
      <c r="N18" s="180">
        <f t="shared" si="2"/>
      </c>
      <c r="O18" s="146"/>
    </row>
    <row r="19" spans="1:15" ht="15" customHeight="1">
      <c r="A19" s="24"/>
      <c r="B19" s="182" t="s">
        <v>107</v>
      </c>
      <c r="C19" s="174">
        <f>IF(C8&gt;"",C8,"")</f>
      </c>
      <c r="D19" s="174">
        <f>IF(G7&gt;"",G7,"")</f>
      </c>
      <c r="E19" s="183"/>
      <c r="F19" s="181"/>
      <c r="G19" s="184"/>
      <c r="H19" s="181"/>
      <c r="I19" s="181"/>
      <c r="J19" s="181"/>
      <c r="K19" s="177">
        <f t="shared" si="0"/>
      </c>
      <c r="L19" s="178">
        <f t="shared" si="1"/>
      </c>
      <c r="M19" s="179">
        <f t="shared" si="2"/>
      </c>
      <c r="N19" s="180">
        <f t="shared" si="2"/>
      </c>
      <c r="O19" s="146"/>
    </row>
    <row r="20" spans="1:15" ht="15" customHeight="1">
      <c r="A20" s="24"/>
      <c r="B20" s="182" t="s">
        <v>108</v>
      </c>
      <c r="C20" s="185">
        <f>IF(C10&gt;"",C10&amp;" / "&amp;C11,"")</f>
      </c>
      <c r="D20" s="185">
        <f>IF(G10&gt;"",G10&amp;" / "&amp;G11,"")</f>
      </c>
      <c r="E20" s="186"/>
      <c r="F20" s="187"/>
      <c r="G20" s="188"/>
      <c r="H20" s="189"/>
      <c r="I20" s="189"/>
      <c r="J20" s="189"/>
      <c r="K20" s="177">
        <f t="shared" si="0"/>
      </c>
      <c r="L20" s="178">
        <f t="shared" si="1"/>
      </c>
      <c r="M20" s="179">
        <f t="shared" si="2"/>
      </c>
      <c r="N20" s="180">
        <f t="shared" si="2"/>
      </c>
      <c r="O20" s="146"/>
    </row>
    <row r="21" spans="1:15" ht="15" customHeight="1">
      <c r="A21" s="24"/>
      <c r="B21" s="173" t="s">
        <v>109</v>
      </c>
      <c r="C21" s="174">
        <f>IF(C7&gt;"",C7,"")</f>
      </c>
      <c r="D21" s="174">
        <f>IF(G8&gt;"",G8,"")</f>
      </c>
      <c r="E21" s="190"/>
      <c r="F21" s="191"/>
      <c r="G21" s="175"/>
      <c r="H21" s="175"/>
      <c r="I21" s="175"/>
      <c r="J21" s="176"/>
      <c r="K21" s="177">
        <f t="shared" si="0"/>
      </c>
      <c r="L21" s="178">
        <f t="shared" si="1"/>
      </c>
      <c r="M21" s="179">
        <f t="shared" si="2"/>
      </c>
      <c r="N21" s="180">
        <f t="shared" si="2"/>
      </c>
      <c r="O21" s="146"/>
    </row>
    <row r="22" spans="1:15" ht="15" customHeight="1">
      <c r="A22" s="24"/>
      <c r="B22" s="173" t="s">
        <v>110</v>
      </c>
      <c r="C22" s="174">
        <f>IF(C8&gt;"",C8,"")</f>
      </c>
      <c r="D22" s="174">
        <f>IF(G6&gt;"",G6,"")</f>
      </c>
      <c r="E22" s="190"/>
      <c r="F22" s="191"/>
      <c r="G22" s="175"/>
      <c r="H22" s="175"/>
      <c r="I22" s="175"/>
      <c r="J22" s="176"/>
      <c r="K22" s="177">
        <f t="shared" si="0"/>
      </c>
      <c r="L22" s="178">
        <f t="shared" si="1"/>
      </c>
      <c r="M22" s="179">
        <f t="shared" si="2"/>
      </c>
      <c r="N22" s="180">
        <f t="shared" si="2"/>
      </c>
      <c r="O22" s="146"/>
    </row>
    <row r="23" spans="1:15" ht="15" customHeight="1" thickBot="1">
      <c r="A23" s="24"/>
      <c r="B23" s="173" t="s">
        <v>85</v>
      </c>
      <c r="C23" s="174">
        <f>IF(C6&gt;"",C6,"")</f>
      </c>
      <c r="D23" s="174">
        <f>IF(G7&gt;"",G7,"")</f>
      </c>
      <c r="E23" s="190"/>
      <c r="F23" s="176"/>
      <c r="G23" s="175"/>
      <c r="H23" s="176"/>
      <c r="I23" s="175"/>
      <c r="J23" s="175"/>
      <c r="K23" s="177">
        <f t="shared" si="0"/>
      </c>
      <c r="L23" s="178">
        <f t="shared" si="1"/>
      </c>
      <c r="M23" s="179">
        <f t="shared" si="2"/>
      </c>
      <c r="N23" s="180">
        <f t="shared" si="2"/>
      </c>
      <c r="O23" s="146"/>
    </row>
    <row r="24" spans="1:15" ht="15" customHeight="1" thickBot="1">
      <c r="A24" s="18"/>
      <c r="B24" s="143"/>
      <c r="C24" s="143"/>
      <c r="D24" s="143"/>
      <c r="E24" s="143"/>
      <c r="F24" s="143"/>
      <c r="G24" s="143"/>
      <c r="H24" s="143"/>
      <c r="I24" s="192" t="s">
        <v>69</v>
      </c>
      <c r="J24" s="193"/>
      <c r="K24" s="194">
        <f>IF(ISBLANK(C6),"",SUM(K14:K23))</f>
      </c>
      <c r="L24" s="195">
        <f>IF(ISBLANK(G6),"",SUM(L14:L23))</f>
      </c>
      <c r="M24" s="196">
        <f>IF(ISBLANK(F14),"",SUM(M14:M23))</f>
      </c>
      <c r="N24" s="197">
        <f>IF(ISBLANK(F14),"",SUM(N14:N23))</f>
      </c>
      <c r="O24" s="146"/>
    </row>
    <row r="25" spans="1:15" ht="15" customHeight="1">
      <c r="A25" s="18"/>
      <c r="B25" s="198" t="s">
        <v>111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50"/>
    </row>
    <row r="26" spans="1:15" ht="15" customHeight="1">
      <c r="A26" s="18"/>
      <c r="B26" s="199" t="s">
        <v>87</v>
      </c>
      <c r="C26" s="199"/>
      <c r="D26" s="199" t="s">
        <v>88</v>
      </c>
      <c r="E26" s="200"/>
      <c r="F26" s="199"/>
      <c r="G26" s="199" t="s">
        <v>89</v>
      </c>
      <c r="H26" s="200"/>
      <c r="I26" s="199"/>
      <c r="J26" s="201" t="s">
        <v>112</v>
      </c>
      <c r="K26" s="141"/>
      <c r="L26" s="143"/>
      <c r="M26" s="143"/>
      <c r="N26" s="143"/>
      <c r="O26" s="150"/>
    </row>
    <row r="27" spans="1:15" ht="15" customHeight="1" thickBot="1">
      <c r="A27" s="18"/>
      <c r="B27" s="143"/>
      <c r="C27" s="143"/>
      <c r="D27" s="143"/>
      <c r="E27" s="143"/>
      <c r="F27" s="143"/>
      <c r="G27" s="143"/>
      <c r="H27" s="143"/>
      <c r="I27" s="143"/>
      <c r="J27" s="224">
        <f>IF(M24=6,C5,IF(N24=6,G5,IF(M24=5,IF(N24=5,"tasan",""),"")))</f>
      </c>
      <c r="K27" s="225"/>
      <c r="L27" s="225"/>
      <c r="M27" s="225"/>
      <c r="N27" s="226"/>
      <c r="O27" s="146"/>
    </row>
    <row r="28" spans="1:15" ht="15" customHeight="1">
      <c r="A28" s="18"/>
      <c r="B28" s="202"/>
      <c r="C28" s="202"/>
      <c r="D28" s="202"/>
      <c r="E28" s="202"/>
      <c r="F28" s="202"/>
      <c r="G28" s="202"/>
      <c r="H28" s="202"/>
      <c r="I28" s="202"/>
      <c r="J28" s="203"/>
      <c r="K28" s="203"/>
      <c r="L28" s="203"/>
      <c r="M28" s="203"/>
      <c r="N28" s="203"/>
      <c r="O28" s="150"/>
    </row>
    <row r="29" spans="1:15" ht="15" customHeight="1">
      <c r="A29" s="12"/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</row>
    <row r="30" spans="1:15" ht="15" customHeight="1">
      <c r="A30" s="18"/>
      <c r="B30" s="141"/>
      <c r="C30" s="142" t="s">
        <v>90</v>
      </c>
      <c r="D30" s="143"/>
      <c r="E30" s="143"/>
      <c r="F30" s="141"/>
      <c r="G30" s="144" t="s">
        <v>91</v>
      </c>
      <c r="H30" s="145"/>
      <c r="I30" s="236"/>
      <c r="J30" s="237"/>
      <c r="K30" s="237"/>
      <c r="L30" s="237"/>
      <c r="M30" s="237"/>
      <c r="N30" s="238"/>
      <c r="O30" s="146"/>
    </row>
    <row r="31" spans="1:15" ht="15" customHeight="1">
      <c r="A31" s="18"/>
      <c r="B31" s="147"/>
      <c r="C31" s="148" t="s">
        <v>92</v>
      </c>
      <c r="D31" s="143"/>
      <c r="E31" s="143"/>
      <c r="F31" s="141"/>
      <c r="G31" s="144" t="s">
        <v>93</v>
      </c>
      <c r="H31" s="145"/>
      <c r="I31" s="239"/>
      <c r="J31" s="230"/>
      <c r="K31" s="230"/>
      <c r="L31" s="230"/>
      <c r="M31" s="230"/>
      <c r="N31" s="231"/>
      <c r="O31" s="146"/>
    </row>
    <row r="32" spans="1:15" ht="15" customHeight="1">
      <c r="A32" s="18"/>
      <c r="B32" s="141"/>
      <c r="C32" s="149"/>
      <c r="D32" s="143"/>
      <c r="E32" s="143"/>
      <c r="F32" s="143"/>
      <c r="G32" s="149"/>
      <c r="H32" s="143"/>
      <c r="I32" s="143"/>
      <c r="J32" s="143"/>
      <c r="K32" s="143"/>
      <c r="L32" s="143"/>
      <c r="M32" s="143"/>
      <c r="N32" s="143"/>
      <c r="O32" s="150"/>
    </row>
    <row r="33" spans="1:15" ht="15" customHeight="1">
      <c r="A33" s="24"/>
      <c r="B33" s="151" t="s">
        <v>94</v>
      </c>
      <c r="C33" s="232"/>
      <c r="D33" s="233"/>
      <c r="E33" s="152"/>
      <c r="F33" s="151" t="s">
        <v>94</v>
      </c>
      <c r="G33" s="232"/>
      <c r="H33" s="234"/>
      <c r="I33" s="234"/>
      <c r="J33" s="234"/>
      <c r="K33" s="234"/>
      <c r="L33" s="234"/>
      <c r="M33" s="234"/>
      <c r="N33" s="235"/>
      <c r="O33" s="146"/>
    </row>
    <row r="34" spans="1:15" ht="15" customHeight="1">
      <c r="A34" s="24"/>
      <c r="B34" s="153" t="s">
        <v>77</v>
      </c>
      <c r="C34" s="227"/>
      <c r="D34" s="228"/>
      <c r="E34" s="154"/>
      <c r="F34" s="155" t="s">
        <v>78</v>
      </c>
      <c r="G34" s="227"/>
      <c r="H34" s="230"/>
      <c r="I34" s="230"/>
      <c r="J34" s="230"/>
      <c r="K34" s="230"/>
      <c r="L34" s="230"/>
      <c r="M34" s="230"/>
      <c r="N34" s="231"/>
      <c r="O34" s="146"/>
    </row>
    <row r="35" spans="1:15" ht="15" customHeight="1">
      <c r="A35" s="24"/>
      <c r="B35" s="156" t="s">
        <v>79</v>
      </c>
      <c r="C35" s="227"/>
      <c r="D35" s="228"/>
      <c r="E35" s="154"/>
      <c r="F35" s="157" t="s">
        <v>80</v>
      </c>
      <c r="G35" s="229"/>
      <c r="H35" s="230"/>
      <c r="I35" s="230"/>
      <c r="J35" s="230"/>
      <c r="K35" s="230"/>
      <c r="L35" s="230"/>
      <c r="M35" s="230"/>
      <c r="N35" s="231"/>
      <c r="O35" s="146"/>
    </row>
    <row r="36" spans="1:15" ht="15" customHeight="1">
      <c r="A36" s="18"/>
      <c r="B36" s="156" t="s">
        <v>95</v>
      </c>
      <c r="C36" s="227"/>
      <c r="D36" s="228"/>
      <c r="E36" s="154"/>
      <c r="F36" s="157" t="s">
        <v>96</v>
      </c>
      <c r="G36" s="229"/>
      <c r="H36" s="230"/>
      <c r="I36" s="230"/>
      <c r="J36" s="230"/>
      <c r="K36" s="230"/>
      <c r="L36" s="230"/>
      <c r="M36" s="230"/>
      <c r="N36" s="231"/>
      <c r="O36" s="150"/>
    </row>
    <row r="37" spans="1:15" ht="15" customHeight="1">
      <c r="A37" s="18"/>
      <c r="B37" s="158" t="s">
        <v>97</v>
      </c>
      <c r="C37" s="159"/>
      <c r="D37" s="160"/>
      <c r="E37" s="161"/>
      <c r="F37" s="158" t="s">
        <v>97</v>
      </c>
      <c r="G37" s="159"/>
      <c r="H37" s="162"/>
      <c r="I37" s="162"/>
      <c r="J37" s="162"/>
      <c r="K37" s="162"/>
      <c r="L37" s="162"/>
      <c r="M37" s="162"/>
      <c r="N37" s="162"/>
      <c r="O37" s="150"/>
    </row>
    <row r="38" spans="1:15" ht="15" customHeight="1">
      <c r="A38" s="24"/>
      <c r="B38" s="163"/>
      <c r="C38" s="227"/>
      <c r="D38" s="228"/>
      <c r="E38" s="154"/>
      <c r="F38" s="164"/>
      <c r="G38" s="229"/>
      <c r="H38" s="230"/>
      <c r="I38" s="230"/>
      <c r="J38" s="230"/>
      <c r="K38" s="230"/>
      <c r="L38" s="230"/>
      <c r="M38" s="230"/>
      <c r="N38" s="231"/>
      <c r="O38" s="146"/>
    </row>
    <row r="39" spans="1:15" ht="15" customHeight="1">
      <c r="A39" s="24"/>
      <c r="B39" s="165"/>
      <c r="C39" s="227"/>
      <c r="D39" s="228"/>
      <c r="E39" s="154"/>
      <c r="F39" s="166"/>
      <c r="G39" s="229"/>
      <c r="H39" s="230"/>
      <c r="I39" s="230"/>
      <c r="J39" s="230"/>
      <c r="K39" s="230"/>
      <c r="L39" s="230"/>
      <c r="M39" s="230"/>
      <c r="N39" s="231"/>
      <c r="O39" s="146"/>
    </row>
    <row r="40" spans="1:15" ht="15" customHeight="1">
      <c r="A40" s="18"/>
      <c r="B40" s="143"/>
      <c r="C40" s="143"/>
      <c r="D40" s="143"/>
      <c r="E40" s="143"/>
      <c r="F40" s="167" t="s">
        <v>98</v>
      </c>
      <c r="G40" s="149"/>
      <c r="H40" s="149"/>
      <c r="I40" s="149"/>
      <c r="J40" s="143"/>
      <c r="K40" s="143"/>
      <c r="L40" s="143"/>
      <c r="M40" s="168"/>
      <c r="N40" s="141"/>
      <c r="O40" s="150"/>
    </row>
    <row r="41" spans="1:15" ht="15" customHeight="1">
      <c r="A41" s="18"/>
      <c r="B41" s="169" t="s">
        <v>99</v>
      </c>
      <c r="C41" s="143"/>
      <c r="D41" s="143"/>
      <c r="E41" s="143"/>
      <c r="F41" s="170" t="s">
        <v>100</v>
      </c>
      <c r="G41" s="170" t="s">
        <v>101</v>
      </c>
      <c r="H41" s="170" t="s">
        <v>102</v>
      </c>
      <c r="I41" s="170" t="s">
        <v>103</v>
      </c>
      <c r="J41" s="170" t="s">
        <v>104</v>
      </c>
      <c r="K41" s="222" t="s">
        <v>68</v>
      </c>
      <c r="L41" s="223"/>
      <c r="M41" s="171" t="s">
        <v>81</v>
      </c>
      <c r="N41" s="172" t="s">
        <v>82</v>
      </c>
      <c r="O41" s="146"/>
    </row>
    <row r="42" spans="1:15" ht="15" customHeight="1">
      <c r="A42" s="24"/>
      <c r="B42" s="173" t="s">
        <v>83</v>
      </c>
      <c r="C42" s="174">
        <f>IF(C34&gt;"",C34,"")</f>
      </c>
      <c r="D42" s="174">
        <f>IF(G34&gt;"",G34,"")</f>
      </c>
      <c r="E42" s="174">
        <f>IF(E34&gt;"",E34&amp;" - "&amp;I34,"")</f>
      </c>
      <c r="F42" s="175"/>
      <c r="G42" s="175"/>
      <c r="H42" s="176"/>
      <c r="I42" s="175"/>
      <c r="J42" s="175"/>
      <c r="K42" s="177">
        <f>IF(ISBLANK(F42),"",COUNTIF(F42:J42,"&gt;=0"))</f>
      </c>
      <c r="L42" s="178">
        <f>IF(ISBLANK(F42),"",(IF(LEFT(F42,1)="-",1,0)+IF(LEFT(G42,1)="-",1,0)+IF(LEFT(H42,1)="-",1,0)+IF(LEFT(I42,1)="-",1,0)+IF(LEFT(J42,1)="-",1,0)))</f>
      </c>
      <c r="M42" s="179">
        <f>IF(K42=3,1,"")</f>
      </c>
      <c r="N42" s="180">
        <f>IF(L42=3,1,"")</f>
      </c>
      <c r="O42" s="146"/>
    </row>
    <row r="43" spans="1:15" ht="15" customHeight="1">
      <c r="A43" s="24"/>
      <c r="B43" s="173" t="s">
        <v>84</v>
      </c>
      <c r="C43" s="174">
        <f>IF(C35&gt;"",C35,"")</f>
      </c>
      <c r="D43" s="174">
        <f>IF(G35&gt;"",G35,"")</f>
      </c>
      <c r="E43" s="174">
        <f>IF(E35&gt;"",E35&amp;" - "&amp;I35,"")</f>
      </c>
      <c r="F43" s="181"/>
      <c r="G43" s="175"/>
      <c r="H43" s="175"/>
      <c r="I43" s="175"/>
      <c r="J43" s="175"/>
      <c r="K43" s="177">
        <f>IF(ISBLANK(F43),"",COUNTIF(F43:J43,"&gt;=0"))</f>
      </c>
      <c r="L43" s="178">
        <f>IF(ISBLANK(F43),"",(IF(LEFT(F43,1)="-",1,0)+IF(LEFT(G43,1)="-",1,0)+IF(LEFT(H43,1)="-",1,0)+IF(LEFT(I43,1)="-",1,0)+IF(LEFT(J43,1)="-",1,0)))</f>
      </c>
      <c r="M43" s="179">
        <f>IF(K43=3,1,"")</f>
      </c>
      <c r="N43" s="180">
        <f>IF(L43=3,1,"")</f>
      </c>
      <c r="O43" s="146"/>
    </row>
    <row r="44" spans="1:15" ht="15" customHeight="1">
      <c r="A44" s="24"/>
      <c r="B44" s="182" t="s">
        <v>105</v>
      </c>
      <c r="C44" s="174">
        <f>IF(C36&gt;"",C36,"")</f>
      </c>
      <c r="D44" s="174">
        <f>IF(G36&gt;"",G36,"")</f>
      </c>
      <c r="E44" s="183"/>
      <c r="F44" s="181"/>
      <c r="G44" s="184"/>
      <c r="H44" s="181"/>
      <c r="I44" s="181"/>
      <c r="J44" s="181"/>
      <c r="K44" s="177">
        <f aca="true" t="shared" si="3" ref="K44:K51">IF(ISBLANK(F44),"",COUNTIF(F44:J44,"&gt;=0"))</f>
      </c>
      <c r="L44" s="178">
        <f aca="true" t="shared" si="4" ref="L44:L51">IF(ISBLANK(F44),"",(IF(LEFT(F44,1)="-",1,0)+IF(LEFT(G44,1)="-",1,0)+IF(LEFT(H44,1)="-",1,0)+IF(LEFT(I44,1)="-",1,0)+IF(LEFT(J44,1)="-",1,0)))</f>
      </c>
      <c r="M44" s="179">
        <f aca="true" t="shared" si="5" ref="M44:M51">IF(K44=3,1,"")</f>
      </c>
      <c r="N44" s="180">
        <f aca="true" t="shared" si="6" ref="N44:N51">IF(L44=3,1,"")</f>
      </c>
      <c r="O44" s="146"/>
    </row>
    <row r="45" spans="1:15" ht="15" customHeight="1">
      <c r="A45" s="24"/>
      <c r="B45" s="182" t="s">
        <v>86</v>
      </c>
      <c r="C45" s="174">
        <f>IF(C35&gt;"",C35,"")</f>
      </c>
      <c r="D45" s="174">
        <f>IF(G34&gt;"",G34,"")</f>
      </c>
      <c r="E45" s="183"/>
      <c r="F45" s="181"/>
      <c r="G45" s="184"/>
      <c r="H45" s="181"/>
      <c r="I45" s="181"/>
      <c r="J45" s="181"/>
      <c r="K45" s="177">
        <f t="shared" si="3"/>
      </c>
      <c r="L45" s="178">
        <f t="shared" si="4"/>
      </c>
      <c r="M45" s="179">
        <f t="shared" si="5"/>
      </c>
      <c r="N45" s="180">
        <f t="shared" si="6"/>
      </c>
      <c r="O45" s="146"/>
    </row>
    <row r="46" spans="1:15" ht="15" customHeight="1">
      <c r="A46" s="24"/>
      <c r="B46" s="182" t="s">
        <v>106</v>
      </c>
      <c r="C46" s="174">
        <f>IF(C34&gt;"",C34,"")</f>
      </c>
      <c r="D46" s="174">
        <f>IF(G36&gt;"",G36,"")</f>
      </c>
      <c r="E46" s="183"/>
      <c r="F46" s="181"/>
      <c r="G46" s="184"/>
      <c r="H46" s="181"/>
      <c r="I46" s="181"/>
      <c r="J46" s="181"/>
      <c r="K46" s="177">
        <f t="shared" si="3"/>
      </c>
      <c r="L46" s="178">
        <f t="shared" si="4"/>
      </c>
      <c r="M46" s="179">
        <f t="shared" si="5"/>
      </c>
      <c r="N46" s="180">
        <f t="shared" si="6"/>
      </c>
      <c r="O46" s="146"/>
    </row>
    <row r="47" spans="1:15" ht="15" customHeight="1">
      <c r="A47" s="24"/>
      <c r="B47" s="182" t="s">
        <v>107</v>
      </c>
      <c r="C47" s="174">
        <f>IF(C36&gt;"",C36,"")</f>
      </c>
      <c r="D47" s="174">
        <f>IF(G35&gt;"",G35,"")</f>
      </c>
      <c r="E47" s="183"/>
      <c r="F47" s="181"/>
      <c r="G47" s="184"/>
      <c r="H47" s="181"/>
      <c r="I47" s="181"/>
      <c r="J47" s="181"/>
      <c r="K47" s="177">
        <f t="shared" si="3"/>
      </c>
      <c r="L47" s="178">
        <f t="shared" si="4"/>
      </c>
      <c r="M47" s="179">
        <f t="shared" si="5"/>
      </c>
      <c r="N47" s="180">
        <f t="shared" si="6"/>
      </c>
      <c r="O47" s="146"/>
    </row>
    <row r="48" spans="1:15" ht="15" customHeight="1">
      <c r="A48" s="24"/>
      <c r="B48" s="182" t="s">
        <v>108</v>
      </c>
      <c r="C48" s="185">
        <f>IF(C38&gt;"",C38&amp;" / "&amp;C39,"")</f>
      </c>
      <c r="D48" s="185">
        <f>IF(G38&gt;"",G38&amp;" / "&amp;G39,"")</f>
      </c>
      <c r="E48" s="186"/>
      <c r="F48" s="187"/>
      <c r="G48" s="188"/>
      <c r="H48" s="189"/>
      <c r="I48" s="189"/>
      <c r="J48" s="189"/>
      <c r="K48" s="177">
        <f t="shared" si="3"/>
      </c>
      <c r="L48" s="178">
        <f t="shared" si="4"/>
      </c>
      <c r="M48" s="179">
        <f t="shared" si="5"/>
      </c>
      <c r="N48" s="180">
        <f t="shared" si="6"/>
      </c>
      <c r="O48" s="146"/>
    </row>
    <row r="49" spans="1:15" ht="15" customHeight="1">
      <c r="A49" s="24"/>
      <c r="B49" s="173" t="s">
        <v>109</v>
      </c>
      <c r="C49" s="174">
        <f>IF(C35&gt;"",C35,"")</f>
      </c>
      <c r="D49" s="174">
        <f>IF(G36&gt;"",G36,"")</f>
      </c>
      <c r="E49" s="190"/>
      <c r="F49" s="191"/>
      <c r="G49" s="175"/>
      <c r="H49" s="175"/>
      <c r="I49" s="175"/>
      <c r="J49" s="176"/>
      <c r="K49" s="177">
        <f t="shared" si="3"/>
      </c>
      <c r="L49" s="178">
        <f t="shared" si="4"/>
      </c>
      <c r="M49" s="179">
        <f t="shared" si="5"/>
      </c>
      <c r="N49" s="180">
        <f t="shared" si="6"/>
      </c>
      <c r="O49" s="146"/>
    </row>
    <row r="50" spans="1:15" ht="15" customHeight="1">
      <c r="A50" s="24"/>
      <c r="B50" s="173" t="s">
        <v>110</v>
      </c>
      <c r="C50" s="174">
        <f>IF(C36&gt;"",C36,"")</f>
      </c>
      <c r="D50" s="174">
        <f>IF(G34&gt;"",G34,"")</f>
      </c>
      <c r="E50" s="190"/>
      <c r="F50" s="191"/>
      <c r="G50" s="175"/>
      <c r="H50" s="175"/>
      <c r="I50" s="175"/>
      <c r="J50" s="176"/>
      <c r="K50" s="177">
        <f t="shared" si="3"/>
      </c>
      <c r="L50" s="178">
        <f t="shared" si="4"/>
      </c>
      <c r="M50" s="179">
        <f t="shared" si="5"/>
      </c>
      <c r="N50" s="180">
        <f t="shared" si="6"/>
      </c>
      <c r="O50" s="146"/>
    </row>
    <row r="51" spans="1:15" ht="15" customHeight="1" thickBot="1">
      <c r="A51" s="24"/>
      <c r="B51" s="173" t="s">
        <v>85</v>
      </c>
      <c r="C51" s="174">
        <f>IF(C34&gt;"",C34,"")</f>
      </c>
      <c r="D51" s="174">
        <f>IF(G35&gt;"",G35,"")</f>
      </c>
      <c r="E51" s="190"/>
      <c r="F51" s="176"/>
      <c r="G51" s="175"/>
      <c r="H51" s="176"/>
      <c r="I51" s="175"/>
      <c r="J51" s="175"/>
      <c r="K51" s="177">
        <f t="shared" si="3"/>
      </c>
      <c r="L51" s="178">
        <f t="shared" si="4"/>
      </c>
      <c r="M51" s="179">
        <f t="shared" si="5"/>
      </c>
      <c r="N51" s="180">
        <f t="shared" si="6"/>
      </c>
      <c r="O51" s="146"/>
    </row>
    <row r="52" spans="1:15" ht="15" customHeight="1" thickBot="1">
      <c r="A52" s="18"/>
      <c r="B52" s="143"/>
      <c r="C52" s="143"/>
      <c r="D52" s="143"/>
      <c r="E52" s="143"/>
      <c r="F52" s="143"/>
      <c r="G52" s="143"/>
      <c r="H52" s="143"/>
      <c r="I52" s="192" t="s">
        <v>69</v>
      </c>
      <c r="J52" s="193"/>
      <c r="K52" s="194">
        <f>IF(ISBLANK(C34),"",SUM(K42:K51))</f>
      </c>
      <c r="L52" s="195">
        <f>IF(ISBLANK(G34),"",SUM(L42:L51))</f>
      </c>
      <c r="M52" s="196">
        <f>IF(ISBLANK(F42),"",SUM(M42:M51))</f>
      </c>
      <c r="N52" s="197">
        <f>IF(ISBLANK(F42),"",SUM(N42:N51))</f>
      </c>
      <c r="O52" s="146"/>
    </row>
    <row r="53" spans="1:15" ht="15" customHeight="1">
      <c r="A53" s="18"/>
      <c r="B53" s="198" t="s">
        <v>111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50"/>
    </row>
    <row r="54" spans="1:15" ht="15" customHeight="1">
      <c r="A54" s="18"/>
      <c r="B54" s="199" t="s">
        <v>87</v>
      </c>
      <c r="C54" s="199"/>
      <c r="D54" s="199" t="s">
        <v>88</v>
      </c>
      <c r="E54" s="200"/>
      <c r="F54" s="199"/>
      <c r="G54" s="199" t="s">
        <v>89</v>
      </c>
      <c r="H54" s="200"/>
      <c r="I54" s="199"/>
      <c r="J54" s="201" t="s">
        <v>112</v>
      </c>
      <c r="K54" s="141"/>
      <c r="L54" s="143"/>
      <c r="M54" s="143"/>
      <c r="N54" s="143"/>
      <c r="O54" s="150"/>
    </row>
    <row r="55" spans="1:15" ht="15" customHeight="1" thickBot="1">
      <c r="A55" s="18"/>
      <c r="B55" s="143"/>
      <c r="C55" s="143"/>
      <c r="D55" s="143"/>
      <c r="E55" s="143"/>
      <c r="F55" s="143"/>
      <c r="G55" s="143"/>
      <c r="H55" s="143"/>
      <c r="I55" s="143"/>
      <c r="J55" s="224">
        <f>IF(M52=6,C33,IF(N52=6,G33,IF(M52=5,IF(N52=5,"tasan",""),"")))</f>
      </c>
      <c r="K55" s="225"/>
      <c r="L55" s="225"/>
      <c r="M55" s="225"/>
      <c r="N55" s="226"/>
      <c r="O55" s="146"/>
    </row>
    <row r="56" ht="15" customHeight="1"/>
    <row r="57" ht="15" customHeight="1"/>
    <row r="58" ht="15" customHeight="1"/>
    <row r="59" ht="15" customHeight="1"/>
  </sheetData>
  <sheetProtection selectLockedCells="1" selectUnlockedCells="1"/>
  <mergeCells count="32">
    <mergeCell ref="I2:N2"/>
    <mergeCell ref="I3:N3"/>
    <mergeCell ref="C5:D5"/>
    <mergeCell ref="G5:N5"/>
    <mergeCell ref="C6:D6"/>
    <mergeCell ref="G6:N6"/>
    <mergeCell ref="C7:D7"/>
    <mergeCell ref="G7:N7"/>
    <mergeCell ref="C8:D8"/>
    <mergeCell ref="G8:N8"/>
    <mergeCell ref="C10:D10"/>
    <mergeCell ref="G10:N10"/>
    <mergeCell ref="C11:D11"/>
    <mergeCell ref="G11:N11"/>
    <mergeCell ref="K13:L13"/>
    <mergeCell ref="J27:N27"/>
    <mergeCell ref="I30:N30"/>
    <mergeCell ref="I31:N31"/>
    <mergeCell ref="C33:D33"/>
    <mergeCell ref="G33:N33"/>
    <mergeCell ref="C34:D34"/>
    <mergeCell ref="G34:N34"/>
    <mergeCell ref="C35:D35"/>
    <mergeCell ref="G35:N35"/>
    <mergeCell ref="K41:L41"/>
    <mergeCell ref="J55:N55"/>
    <mergeCell ref="C36:D36"/>
    <mergeCell ref="G36:N36"/>
    <mergeCell ref="C38:D38"/>
    <mergeCell ref="G38:N38"/>
    <mergeCell ref="C39:D39"/>
    <mergeCell ref="G39:N39"/>
  </mergeCells>
  <printOptions/>
  <pageMargins left="0.2" right="0.2" top="0.2" bottom="0.3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Esko2</dc:creator>
  <cp:keywords/>
  <dc:description/>
  <cp:lastModifiedBy>Esko Lemettilä</cp:lastModifiedBy>
  <cp:lastPrinted>2017-11-21T14:38:45Z</cp:lastPrinted>
  <dcterms:created xsi:type="dcterms:W3CDTF">2013-10-21T10:50:02Z</dcterms:created>
  <dcterms:modified xsi:type="dcterms:W3CDTF">2017-11-22T11:57:38Z</dcterms:modified>
  <cp:category/>
  <cp:version/>
  <cp:contentType/>
  <cp:contentStatus/>
</cp:coreProperties>
</file>